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Gozie\Desktop\New folder\Projects\One sample Ttest Two-tail  (Excel)\"/>
    </mc:Choice>
  </mc:AlternateContent>
  <xr:revisionPtr revIDLastSave="0" documentId="13_ncr:1_{3BA5A173-B242-4726-89AA-7E73292163AF}" xr6:coauthVersionLast="47" xr6:coauthVersionMax="47" xr10:uidLastSave="{00000000-0000-0000-0000-000000000000}"/>
  <bookViews>
    <workbookView xWindow="-120" yWindow="-120" windowWidth="20730" windowHeight="11040" activeTab="2" xr2:uid="{A1AEC497-AB29-4E07-9944-44F5C9DA1280}"/>
  </bookViews>
  <sheets>
    <sheet name="The Task" sheetId="1" r:id="rId1"/>
    <sheet name="The Dataset" sheetId="2" r:id="rId2"/>
    <sheet name="Solutio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3" l="1"/>
  <c r="B54" i="3" s="1"/>
  <c r="B55" i="3" s="1"/>
  <c r="B39" i="3"/>
  <c r="B32" i="3"/>
  <c r="B33" i="3"/>
  <c r="B26" i="3"/>
  <c r="B27" i="3" s="1"/>
  <c r="B22" i="3"/>
  <c r="B23" i="3"/>
  <c r="B21" i="3"/>
  <c r="B19" i="3"/>
  <c r="B17" i="3"/>
  <c r="B13" i="3"/>
  <c r="B24" i="3" s="1"/>
  <c r="B56" i="3" l="1"/>
</calcChain>
</file>

<file path=xl/sharedStrings.xml><?xml version="1.0" encoding="utf-8"?>
<sst xmlns="http://schemas.openxmlformats.org/spreadsheetml/2006/main" count="53" uniqueCount="52">
  <si>
    <r>
      <t xml:space="preserve">We read a story of </t>
    </r>
    <r>
      <rPr>
        <b/>
        <i/>
        <sz val="11"/>
        <color theme="1"/>
        <rFont val="Calibri"/>
        <family val="2"/>
        <scheme val="minor"/>
      </rPr>
      <t xml:space="preserve">Martha Stewart Correctional Quaterly  </t>
    </r>
    <r>
      <rPr>
        <sz val="11"/>
        <color theme="1"/>
        <rFont val="Calibri"/>
        <family val="2"/>
        <scheme val="minor"/>
      </rPr>
      <t xml:space="preserve">that tells us that the average national score of women on a test of indoor gardening is 73 but there is no standard </t>
    </r>
  </si>
  <si>
    <t>deviation. We want to know how men will score on this test. We sample a random selection of n = 40 men, and compare their sample mean (M = 65.13) to the population mean</t>
  </si>
  <si>
    <t>of women (U). The sample of men is assumed to be pulled from a population of men who have the same mean as women (U = 73).</t>
  </si>
  <si>
    <t>Men</t>
  </si>
  <si>
    <t>Point of View</t>
  </si>
  <si>
    <t>Comparison for Average score of men and women</t>
  </si>
  <si>
    <t>Goal</t>
  </si>
  <si>
    <t>Running a Hypothesis Test to  provide statistical evidence to determine whether Men have a different average gardening score from Women</t>
  </si>
  <si>
    <t>Null Hypothesis (Ho)</t>
  </si>
  <si>
    <t>Alternate Hypothesis (Ha)</t>
  </si>
  <si>
    <t>Mean_men = Mean_women</t>
  </si>
  <si>
    <t>Mean_men &lt;&gt; Mean_women</t>
  </si>
  <si>
    <t>Significant figure (Alpha)</t>
  </si>
  <si>
    <t xml:space="preserve"> Hypothesis Testing (T.Test)</t>
  </si>
  <si>
    <t>Step 1 : Determining Null and Alternate Hypothesis</t>
  </si>
  <si>
    <t xml:space="preserve">Step 2: Choosing significant Figure </t>
  </si>
  <si>
    <t>Step 3: Data Collection, Calculate Sample Statistics and Calculate Test statistics</t>
  </si>
  <si>
    <t>Hypothesized Mean</t>
  </si>
  <si>
    <t>Population Standard Deviation (sigma)</t>
  </si>
  <si>
    <t>Type of Test</t>
  </si>
  <si>
    <t>Sample mean (Xbar)</t>
  </si>
  <si>
    <t>sample size (n)</t>
  </si>
  <si>
    <t>Sample Standard Deviation (s)</t>
  </si>
  <si>
    <t>Standard error (SE)</t>
  </si>
  <si>
    <t>Test Statistic to use :</t>
  </si>
  <si>
    <t>Test Statistic result</t>
  </si>
  <si>
    <t xml:space="preserve"> Not Given</t>
  </si>
  <si>
    <t>T</t>
  </si>
  <si>
    <t>Two Tail</t>
  </si>
  <si>
    <t>Degree of Freedom (df)</t>
  </si>
  <si>
    <t>Step 4: Calculating for critical value and checking for the Rejection Rule</t>
  </si>
  <si>
    <t>Step 4: Calculating for  P- value and checking for the Rejection Rule</t>
  </si>
  <si>
    <t xml:space="preserve">Rejection Rule </t>
  </si>
  <si>
    <t>P-value &lt;= alpha, Reject Ho and accept Ha, otherwise fail to reject Ho.</t>
  </si>
  <si>
    <t>Second method = T.dist.2T(ABS(t), df)</t>
  </si>
  <si>
    <t xml:space="preserve">Rejection Rule: </t>
  </si>
  <si>
    <t>Lower Critical Value</t>
  </si>
  <si>
    <t>Upper Critical value</t>
  </si>
  <si>
    <t>First method =Tdist(t.statistics, df,cum.freq)*2</t>
  </si>
  <si>
    <t>Step 5: Drawing Conclution</t>
  </si>
  <si>
    <t>Because our Pvalue is bigger that the significant figure (alpha = 0.05), I am rejecting the null hypothesis which says that the average score of Men and Women are same.</t>
  </si>
  <si>
    <t>Based on P-value</t>
  </si>
  <si>
    <t>Based on Critical Value</t>
  </si>
  <si>
    <t>Because the Tstatistics Fall outside the Critical Value, I am Rejecting the null hypothesis which says that the average score of Men and Women are same</t>
  </si>
  <si>
    <t>Determining Confidence interval</t>
  </si>
  <si>
    <t>Magin of Error</t>
  </si>
  <si>
    <t xml:space="preserve">Lower Bound </t>
  </si>
  <si>
    <t>Upper Bound</t>
  </si>
  <si>
    <t>Margin of Error is the product of standard error and the upper Critical value</t>
  </si>
  <si>
    <t>Upper bound is a sum of Mean and Margin of error (in this case Men mean score)</t>
  </si>
  <si>
    <t>lower bound is the differece between the Mean(Men or Women) and the margin of error (Men mean score in this case)</t>
  </si>
  <si>
    <t>if Tstatistics does not fall between the critical values, Reject Ho and accept Ha, otherwise fail to reject 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</si>
</sst>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2" borderId="0" xfId="0" applyFont="1" applyFill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0" xfId="0" applyBorder="1" applyAlignment="1">
      <alignment horizontal="right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1" fillId="7" borderId="1" xfId="0" applyFont="1" applyFill="1" applyBorder="1"/>
    <xf numFmtId="0" fontId="0" fillId="7" borderId="1" xfId="0" applyFill="1" applyBorder="1"/>
    <xf numFmtId="0" fontId="5" fillId="6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6696-6182-4108-AD01-06DB3F107234}">
  <dimension ref="A1:A3"/>
  <sheetViews>
    <sheetView workbookViewId="0">
      <selection activeCell="A8" sqref="A8"/>
    </sheetView>
  </sheetViews>
  <sheetFormatPr defaultRowHeight="15" x14ac:dyDescent="0.25"/>
  <cols>
    <col min="1" max="1" width="155.42578125" customWidth="1"/>
  </cols>
  <sheetData>
    <row r="1" spans="1:1" x14ac:dyDescent="0.25">
      <c r="A1" s="23" t="s">
        <v>0</v>
      </c>
    </row>
    <row r="2" spans="1:1" x14ac:dyDescent="0.25">
      <c r="A2" s="23" t="s">
        <v>1</v>
      </c>
    </row>
    <row r="3" spans="1:1" x14ac:dyDescent="0.25">
      <c r="A3" s="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E8A8-A08F-41B9-81EE-ADA3D12950FE}">
  <dimension ref="A1:M41"/>
  <sheetViews>
    <sheetView workbookViewId="0">
      <selection activeCell="K10" sqref="K10"/>
    </sheetView>
  </sheetViews>
  <sheetFormatPr defaultRowHeight="15" x14ac:dyDescent="0.25"/>
  <cols>
    <col min="1" max="1" width="9.7109375" customWidth="1"/>
  </cols>
  <sheetData>
    <row r="1" spans="1:13" x14ac:dyDescent="0.25">
      <c r="A1" s="25" t="s">
        <v>3</v>
      </c>
    </row>
    <row r="2" spans="1:13" x14ac:dyDescent="0.25">
      <c r="A2" s="26">
        <v>58</v>
      </c>
    </row>
    <row r="3" spans="1:13" x14ac:dyDescent="0.25">
      <c r="A3" s="26">
        <v>75</v>
      </c>
    </row>
    <row r="4" spans="1:13" x14ac:dyDescent="0.25">
      <c r="A4" s="26">
        <v>65</v>
      </c>
    </row>
    <row r="5" spans="1:13" x14ac:dyDescent="0.25">
      <c r="A5" s="26">
        <v>72</v>
      </c>
    </row>
    <row r="6" spans="1:13" x14ac:dyDescent="0.25">
      <c r="A6" s="26">
        <v>68</v>
      </c>
    </row>
    <row r="7" spans="1:13" x14ac:dyDescent="0.25">
      <c r="A7" s="26">
        <v>65</v>
      </c>
    </row>
    <row r="8" spans="1:13" x14ac:dyDescent="0.25">
      <c r="A8" s="26">
        <v>73</v>
      </c>
    </row>
    <row r="9" spans="1:13" x14ac:dyDescent="0.25">
      <c r="A9" s="26">
        <v>59</v>
      </c>
    </row>
    <row r="10" spans="1:13" x14ac:dyDescent="0.25">
      <c r="A10" s="26">
        <v>64</v>
      </c>
    </row>
    <row r="11" spans="1:13" x14ac:dyDescent="0.25">
      <c r="A11" s="26">
        <v>70</v>
      </c>
    </row>
    <row r="12" spans="1:13" x14ac:dyDescent="0.25">
      <c r="A12" s="26">
        <v>55</v>
      </c>
      <c r="M12" s="24"/>
    </row>
    <row r="13" spans="1:13" x14ac:dyDescent="0.25">
      <c r="A13" s="26">
        <v>60</v>
      </c>
    </row>
    <row r="14" spans="1:13" x14ac:dyDescent="0.25">
      <c r="A14" s="26">
        <v>78</v>
      </c>
    </row>
    <row r="15" spans="1:13" x14ac:dyDescent="0.25">
      <c r="A15" s="26">
        <v>71</v>
      </c>
    </row>
    <row r="16" spans="1:13" x14ac:dyDescent="0.25">
      <c r="A16" s="26">
        <v>65</v>
      </c>
    </row>
    <row r="17" spans="1:1" x14ac:dyDescent="0.25">
      <c r="A17" s="26">
        <v>74</v>
      </c>
    </row>
    <row r="18" spans="1:1" x14ac:dyDescent="0.25">
      <c r="A18" s="26">
        <v>73</v>
      </c>
    </row>
    <row r="19" spans="1:1" x14ac:dyDescent="0.25">
      <c r="A19" s="26">
        <v>68</v>
      </c>
    </row>
    <row r="20" spans="1:1" x14ac:dyDescent="0.25">
      <c r="A20" s="26">
        <v>67</v>
      </c>
    </row>
    <row r="21" spans="1:1" x14ac:dyDescent="0.25">
      <c r="A21" s="26">
        <v>65</v>
      </c>
    </row>
    <row r="22" spans="1:1" x14ac:dyDescent="0.25">
      <c r="A22" s="26">
        <v>59</v>
      </c>
    </row>
    <row r="23" spans="1:1" x14ac:dyDescent="0.25">
      <c r="A23" s="26">
        <v>60</v>
      </c>
    </row>
    <row r="24" spans="1:1" x14ac:dyDescent="0.25">
      <c r="A24" s="26">
        <v>62</v>
      </c>
    </row>
    <row r="25" spans="1:1" x14ac:dyDescent="0.25">
      <c r="A25" s="26">
        <v>61</v>
      </c>
    </row>
    <row r="26" spans="1:1" x14ac:dyDescent="0.25">
      <c r="A26" s="26">
        <v>75</v>
      </c>
    </row>
    <row r="27" spans="1:1" x14ac:dyDescent="0.25">
      <c r="A27" s="26">
        <v>76</v>
      </c>
    </row>
    <row r="28" spans="1:1" x14ac:dyDescent="0.25">
      <c r="A28" s="26">
        <v>74</v>
      </c>
    </row>
    <row r="29" spans="1:1" x14ac:dyDescent="0.25">
      <c r="A29" s="26">
        <v>71</v>
      </c>
    </row>
    <row r="30" spans="1:1" x14ac:dyDescent="0.25">
      <c r="A30" s="26">
        <v>76</v>
      </c>
    </row>
    <row r="31" spans="1:1" x14ac:dyDescent="0.25">
      <c r="A31" s="26">
        <v>54</v>
      </c>
    </row>
    <row r="32" spans="1:1" x14ac:dyDescent="0.25">
      <c r="A32" s="26">
        <v>66</v>
      </c>
    </row>
    <row r="33" spans="1:1" x14ac:dyDescent="0.25">
      <c r="A33" s="26">
        <v>53</v>
      </c>
    </row>
    <row r="34" spans="1:1" x14ac:dyDescent="0.25">
      <c r="A34" s="26">
        <v>57</v>
      </c>
    </row>
    <row r="35" spans="1:1" x14ac:dyDescent="0.25">
      <c r="A35" s="26">
        <v>62</v>
      </c>
    </row>
    <row r="36" spans="1:1" x14ac:dyDescent="0.25">
      <c r="A36" s="26">
        <v>61</v>
      </c>
    </row>
    <row r="37" spans="1:1" x14ac:dyDescent="0.25">
      <c r="A37" s="26">
        <v>55</v>
      </c>
    </row>
    <row r="38" spans="1:1" x14ac:dyDescent="0.25">
      <c r="A38" s="26">
        <v>53</v>
      </c>
    </row>
    <row r="39" spans="1:1" x14ac:dyDescent="0.25">
      <c r="A39" s="26">
        <v>54</v>
      </c>
    </row>
    <row r="40" spans="1:1" x14ac:dyDescent="0.25">
      <c r="A40" s="26">
        <v>67</v>
      </c>
    </row>
    <row r="41" spans="1:1" x14ac:dyDescent="0.25">
      <c r="A41" s="2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ACD4-B479-44FA-88C0-1359AD6FE987}">
  <dimension ref="A1:P56"/>
  <sheetViews>
    <sheetView tabSelected="1" topLeftCell="A31" workbookViewId="0">
      <selection activeCell="B41" sqref="B41"/>
    </sheetView>
  </sheetViews>
  <sheetFormatPr defaultRowHeight="15" x14ac:dyDescent="0.25"/>
  <cols>
    <col min="1" max="1" width="44.140625" style="1" customWidth="1"/>
    <col min="2" max="2" width="27.42578125" customWidth="1"/>
  </cols>
  <sheetData>
    <row r="1" spans="1:13" x14ac:dyDescent="0.25">
      <c r="A1" s="9" t="s">
        <v>13</v>
      </c>
      <c r="B1" s="9"/>
    </row>
    <row r="2" spans="1:13" ht="15.75" thickBot="1" x14ac:dyDescent="0.3"/>
    <row r="3" spans="1:13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5.75" thickBot="1" x14ac:dyDescent="0.3">
      <c r="A4" s="1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6" spans="1:13" x14ac:dyDescent="0.25">
      <c r="A6" s="9" t="s">
        <v>14</v>
      </c>
      <c r="B6" s="9"/>
    </row>
    <row r="7" spans="1:13" ht="15.75" thickBot="1" x14ac:dyDescent="0.3"/>
    <row r="8" spans="1:13" x14ac:dyDescent="0.25">
      <c r="A8" s="1" t="s">
        <v>8</v>
      </c>
      <c r="B8" s="10" t="s">
        <v>10</v>
      </c>
    </row>
    <row r="9" spans="1:13" ht="15.75" thickBot="1" x14ac:dyDescent="0.3">
      <c r="A9" s="1" t="s">
        <v>9</v>
      </c>
      <c r="B9" s="11" t="s">
        <v>11</v>
      </c>
    </row>
    <row r="11" spans="1:13" x14ac:dyDescent="0.25">
      <c r="A11" s="9" t="s">
        <v>15</v>
      </c>
      <c r="B11" s="9"/>
    </row>
    <row r="12" spans="1:13" ht="15.75" thickBot="1" x14ac:dyDescent="0.3"/>
    <row r="13" spans="1:13" ht="15.75" thickBot="1" x14ac:dyDescent="0.3">
      <c r="A13" s="1" t="s">
        <v>12</v>
      </c>
      <c r="B13" s="12">
        <f>0.05</f>
        <v>0.05</v>
      </c>
    </row>
    <row r="15" spans="1:13" x14ac:dyDescent="0.25">
      <c r="A15" s="9" t="s">
        <v>16</v>
      </c>
      <c r="B15" s="8"/>
      <c r="C15" s="8"/>
      <c r="D15" s="8"/>
    </row>
    <row r="16" spans="1:13" ht="15.75" thickBot="1" x14ac:dyDescent="0.3"/>
    <row r="17" spans="1:6" x14ac:dyDescent="0.25">
      <c r="A17" s="1" t="s">
        <v>17</v>
      </c>
      <c r="B17" s="10">
        <f xml:space="preserve"> 73</f>
        <v>73</v>
      </c>
    </row>
    <row r="18" spans="1:6" x14ac:dyDescent="0.25">
      <c r="A18" s="1" t="s">
        <v>18</v>
      </c>
      <c r="B18" s="13" t="s">
        <v>26</v>
      </c>
    </row>
    <row r="19" spans="1:6" x14ac:dyDescent="0.25">
      <c r="A19" s="1" t="s">
        <v>22</v>
      </c>
      <c r="B19" s="14">
        <f>_xlfn.STDEV.S('The Dataset'!A2:A41)</f>
        <v>7.3211583082432368</v>
      </c>
    </row>
    <row r="20" spans="1:6" x14ac:dyDescent="0.25">
      <c r="A20" s="1" t="s">
        <v>24</v>
      </c>
      <c r="B20" s="13" t="s">
        <v>27</v>
      </c>
    </row>
    <row r="21" spans="1:6" x14ac:dyDescent="0.25">
      <c r="A21" s="1" t="s">
        <v>21</v>
      </c>
      <c r="B21" s="14">
        <f>COUNT('The Dataset'!A2:A41)</f>
        <v>40</v>
      </c>
    </row>
    <row r="22" spans="1:6" x14ac:dyDescent="0.25">
      <c r="A22" s="1" t="s">
        <v>29</v>
      </c>
      <c r="B22" s="14">
        <f>B21-1</f>
        <v>39</v>
      </c>
    </row>
    <row r="23" spans="1:6" x14ac:dyDescent="0.25">
      <c r="A23" s="1" t="s">
        <v>20</v>
      </c>
      <c r="B23" s="14">
        <f>AVERAGE('The Dataset'!A2:A41)</f>
        <v>65.125</v>
      </c>
    </row>
    <row r="24" spans="1:6" x14ac:dyDescent="0.25">
      <c r="A24" s="1" t="s">
        <v>12</v>
      </c>
      <c r="B24" s="14">
        <f>B13</f>
        <v>0.05</v>
      </c>
    </row>
    <row r="25" spans="1:6" x14ac:dyDescent="0.25">
      <c r="A25" s="1" t="s">
        <v>19</v>
      </c>
      <c r="B25" s="13" t="s">
        <v>28</v>
      </c>
    </row>
    <row r="26" spans="1:6" x14ac:dyDescent="0.25">
      <c r="A26" s="1" t="s">
        <v>23</v>
      </c>
      <c r="B26" s="13">
        <f>B19/SQRT(B21)</f>
        <v>1.1575767682356857</v>
      </c>
    </row>
    <row r="27" spans="1:6" ht="15.75" thickBot="1" x14ac:dyDescent="0.3">
      <c r="A27" s="1" t="s">
        <v>25</v>
      </c>
      <c r="B27" s="15">
        <f>(B23-B17)/B26</f>
        <v>-6.8030045316153318</v>
      </c>
    </row>
    <row r="29" spans="1:6" x14ac:dyDescent="0.25">
      <c r="A29" s="9" t="s">
        <v>31</v>
      </c>
      <c r="B29" s="8"/>
    </row>
    <row r="30" spans="1:6" x14ac:dyDescent="0.25">
      <c r="A30" s="16" t="s">
        <v>32</v>
      </c>
      <c r="B30" s="18" t="s">
        <v>33</v>
      </c>
      <c r="C30" s="18"/>
      <c r="D30" s="18"/>
      <c r="E30" s="18"/>
      <c r="F30" s="18"/>
    </row>
    <row r="31" spans="1:6" ht="15.75" thickBot="1" x14ac:dyDescent="0.3"/>
    <row r="32" spans="1:6" x14ac:dyDescent="0.25">
      <c r="A32" s="1" t="s">
        <v>38</v>
      </c>
      <c r="B32" s="10">
        <f>_xlfn.T.DIST(B27,B22,TRUE)*2</f>
        <v>3.9992079843266179E-8</v>
      </c>
    </row>
    <row r="33" spans="1:14" ht="15.75" thickBot="1" x14ac:dyDescent="0.3">
      <c r="A33" s="1" t="s">
        <v>34</v>
      </c>
      <c r="B33" s="11">
        <f>_xlfn.T.DIST.2T((ABS(B27)),B22)</f>
        <v>3.9992079843266179E-8</v>
      </c>
    </row>
    <row r="36" spans="1:14" x14ac:dyDescent="0.25">
      <c r="A36" s="9" t="s">
        <v>30</v>
      </c>
      <c r="B36" s="9"/>
    </row>
    <row r="37" spans="1:14" x14ac:dyDescent="0.25">
      <c r="A37" s="16" t="s">
        <v>35</v>
      </c>
      <c r="B37" s="17" t="s">
        <v>51</v>
      </c>
      <c r="C37" s="17"/>
      <c r="D37" s="17"/>
      <c r="E37" s="17"/>
      <c r="F37" s="17"/>
      <c r="G37" s="17"/>
      <c r="H37" s="17"/>
      <c r="I37" s="17"/>
      <c r="J37" s="17"/>
    </row>
    <row r="38" spans="1:14" ht="15.75" thickBot="1" x14ac:dyDescent="0.3"/>
    <row r="39" spans="1:14" x14ac:dyDescent="0.25">
      <c r="A39" s="1" t="s">
        <v>36</v>
      </c>
      <c r="B39" s="10">
        <f>_xlfn.T.INV(B24/2,B22)</f>
        <v>-2.0226909200367595</v>
      </c>
    </row>
    <row r="40" spans="1:14" ht="15.75" thickBot="1" x14ac:dyDescent="0.3">
      <c r="A40" s="1" t="s">
        <v>37</v>
      </c>
      <c r="B40" s="11">
        <f>_xlfn.T.INV.2T(B24,B22)</f>
        <v>2.0226909200367595</v>
      </c>
    </row>
    <row r="43" spans="1:14" x14ac:dyDescent="0.25">
      <c r="A43" s="19" t="s">
        <v>39</v>
      </c>
    </row>
    <row r="44" spans="1:14" x14ac:dyDescent="0.25">
      <c r="A44" s="16" t="s">
        <v>41</v>
      </c>
    </row>
    <row r="46" spans="1:14" ht="15.75" x14ac:dyDescent="0.25">
      <c r="A46" s="20" t="s">
        <v>40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2"/>
      <c r="M46" s="22"/>
      <c r="N46" s="22"/>
    </row>
    <row r="48" spans="1:14" x14ac:dyDescent="0.25">
      <c r="A48" s="16" t="s">
        <v>42</v>
      </c>
    </row>
    <row r="50" spans="1:16" ht="18.75" x14ac:dyDescent="0.3">
      <c r="A50" s="27" t="s">
        <v>43</v>
      </c>
      <c r="B50" s="28"/>
      <c r="C50" s="28"/>
      <c r="D50" s="28"/>
      <c r="E50" s="28"/>
      <c r="F50" s="28"/>
      <c r="G50" s="28"/>
      <c r="H50" s="28"/>
      <c r="I50" s="28"/>
      <c r="J50" s="22"/>
      <c r="K50" s="22"/>
      <c r="L50" s="22"/>
      <c r="M50" s="22"/>
    </row>
    <row r="52" spans="1:16" x14ac:dyDescent="0.25">
      <c r="A52" s="19" t="s">
        <v>44</v>
      </c>
    </row>
    <row r="53" spans="1:16" ht="15.75" thickBot="1" x14ac:dyDescent="0.3"/>
    <row r="54" spans="1:16" x14ac:dyDescent="0.25">
      <c r="A54" s="1" t="s">
        <v>45</v>
      </c>
      <c r="B54" s="10">
        <f>B40*B26</f>
        <v>2.341420018355818</v>
      </c>
      <c r="C54" s="18" t="s">
        <v>48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7"/>
      <c r="O54" s="18"/>
      <c r="P54" s="17"/>
    </row>
    <row r="55" spans="1:16" x14ac:dyDescent="0.25">
      <c r="A55" s="1" t="s">
        <v>46</v>
      </c>
      <c r="B55" s="14">
        <f>B23-B54</f>
        <v>62.783579981644181</v>
      </c>
      <c r="C55" s="18" t="s">
        <v>50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7"/>
      <c r="O55" s="18"/>
      <c r="P55" s="17"/>
    </row>
    <row r="56" spans="1:16" ht="15.75" thickBot="1" x14ac:dyDescent="0.3">
      <c r="A56" s="1" t="s">
        <v>47</v>
      </c>
      <c r="B56" s="11">
        <f>B23+B54</f>
        <v>67.466420018355819</v>
      </c>
      <c r="C56" s="18" t="s">
        <v>49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7"/>
      <c r="O56" s="18"/>
      <c r="P5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Task</vt:lpstr>
      <vt:lpstr>The Dataset</vt:lpstr>
      <vt:lpstr>Solution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Gozie</dc:creator>
  <cp:lastModifiedBy>Mario Gozie</cp:lastModifiedBy>
  <dcterms:created xsi:type="dcterms:W3CDTF">2023-06-27T09:35:52Z</dcterms:created>
  <dcterms:modified xsi:type="dcterms:W3CDTF">2023-06-28T07:46:59Z</dcterms:modified>
</cp:coreProperties>
</file>