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01-工作文档\04-风控管理文档\03-佰仟风控建模\催收评分卡交接-201706\M1现金贷催收评分卡\自建表核查\"/>
    </mc:Choice>
  </mc:AlternateContent>
  <bookViews>
    <workbookView xWindow="0" yWindow="0" windowWidth="20490" windowHeight="8355"/>
  </bookViews>
  <sheets>
    <sheet name="07计算IV值(1610_1612)" sheetId="1" r:id="rId1"/>
    <sheet name="07计算IV值(1703_1704)" sheetId="2" r:id="rId2"/>
    <sheet name="Sheet2" sheetId="3" r:id="rId3"/>
  </sheets>
  <definedNames>
    <definedName name="_xlnm._FilterDatabase" localSheetId="0" hidden="1">'07计算IV值(1610_1612)'!$A$2:$BB$46</definedName>
    <definedName name="_xlnm._FilterDatabase" localSheetId="1" hidden="1">'07计算IV值(1703_1704)'!$A$2:$BA$46</definedName>
    <definedName name="_xlnm._FilterDatabase" localSheetId="2" hidden="1">Sheet2!$C$16:$D$40</definedName>
    <definedName name="_xlnm.Extract" localSheetId="2">Sheet2!$F$16:$G$16</definedName>
  </definedNames>
  <calcPr calcId="152511"/>
  <pivotCaches>
    <pivotCache cacheId="5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" l="1"/>
  <c r="E63" i="1"/>
  <c r="E64" i="1"/>
  <c r="E65" i="1"/>
  <c r="E66" i="1"/>
  <c r="E67" i="1"/>
  <c r="E68" i="1"/>
  <c r="E69" i="1"/>
  <c r="E70" i="1"/>
  <c r="E71" i="1"/>
  <c r="E72" i="1"/>
  <c r="E73" i="1"/>
  <c r="E74" i="1"/>
  <c r="E61" i="1"/>
  <c r="C30" i="2" l="1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" i="2"/>
</calcChain>
</file>

<file path=xl/sharedStrings.xml><?xml version="1.0" encoding="utf-8"?>
<sst xmlns="http://schemas.openxmlformats.org/spreadsheetml/2006/main" count="768" uniqueCount="243">
  <si>
    <t>Name</t>
    <phoneticPr fontId="2" type="noConversion"/>
  </si>
  <si>
    <t>VariableName</t>
  </si>
  <si>
    <t>Var_Name</t>
    <phoneticPr fontId="2" type="noConversion"/>
  </si>
  <si>
    <t>卡方</t>
    <phoneticPr fontId="2" type="noConversion"/>
  </si>
  <si>
    <t>delay_days_rate_b_ch</t>
  </si>
  <si>
    <t>bptp_ratio_b_ch</t>
  </si>
  <si>
    <t>pay_delay_num_b_ch</t>
  </si>
  <si>
    <t>max_condue10_b_ch</t>
  </si>
  <si>
    <t>cs_times_b_ch</t>
  </si>
  <si>
    <t>dk_ratio_b_ch</t>
  </si>
  <si>
    <t>contact_b_ch</t>
  </si>
  <si>
    <t>pay_delay_fee_b_ch</t>
  </si>
  <si>
    <t>delay_days_b_ch</t>
  </si>
  <si>
    <t>his_delaydays_b_ch</t>
  </si>
  <si>
    <t>con10_due_times_b_ch</t>
  </si>
  <si>
    <t>seq_duedays_b_ch</t>
  </si>
  <si>
    <t>avg_days_b_ch</t>
  </si>
  <si>
    <t>roll_seq_b_ch</t>
  </si>
  <si>
    <t>ptp_ratio_b_ch</t>
  </si>
  <si>
    <t>roll_time_b_ch</t>
  </si>
  <si>
    <t>avg_rollseq_b_ch</t>
  </si>
  <si>
    <t>max_roll_seq_b_ch</t>
  </si>
  <si>
    <t>max_cpd_b_ch</t>
  </si>
  <si>
    <t>bptp_b_ch</t>
  </si>
  <si>
    <t>ptp_b_ch</t>
  </si>
  <si>
    <t>his_ptp_b_ch</t>
  </si>
  <si>
    <t>max_overdue_b_ch</t>
  </si>
  <si>
    <t>lost_b_ch</t>
  </si>
  <si>
    <t>csfq_b_ch</t>
  </si>
  <si>
    <t>incm_times_b_ch</t>
  </si>
  <si>
    <t>delay_times_b_ch</t>
  </si>
  <si>
    <t>person_sex_b_ch</t>
  </si>
  <si>
    <t>kptp_b_ch</t>
  </si>
  <si>
    <t>city_b_ch</t>
  </si>
  <si>
    <t>education_b_ch</t>
  </si>
  <si>
    <t>other_person_type_b_ch</t>
  </si>
  <si>
    <t>finish_periods_ratio_b_ch</t>
  </si>
  <si>
    <t>credit_amount_b_ch</t>
  </si>
  <si>
    <t>apr_credit_amt_b_ch</t>
  </si>
  <si>
    <t>family_state_b_ch</t>
  </si>
  <si>
    <t>value_balance_ratio_b_ch</t>
  </si>
  <si>
    <t>is_ssi_b_ch</t>
  </si>
  <si>
    <t>is_insure_b_ch</t>
  </si>
  <si>
    <t>person_app_age_b_ch</t>
  </si>
  <si>
    <t>childrentotal_b_ch</t>
  </si>
  <si>
    <t>due_cstime_ratio_b_ch</t>
  </si>
  <si>
    <t>due_contact_ratio_b_ch</t>
  </si>
  <si>
    <t>due_ptp_ratio_b_ch</t>
  </si>
  <si>
    <t>delay_days_rate</t>
  </si>
  <si>
    <t>delay_days_rate_woe</t>
  </si>
  <si>
    <t>bptp_ratio</t>
  </si>
  <si>
    <t>bptp_ratio_woe</t>
  </si>
  <si>
    <t>pay_delay_num</t>
  </si>
  <si>
    <t>pay_delay_num_woe</t>
  </si>
  <si>
    <t>max_condue10</t>
  </si>
  <si>
    <t>max_condue10_woe</t>
  </si>
  <si>
    <t>cs_times</t>
  </si>
  <si>
    <t>cs_times_woe</t>
  </si>
  <si>
    <t>dk_ratio</t>
  </si>
  <si>
    <t>dk_ratio_woe</t>
  </si>
  <si>
    <t>contact</t>
  </si>
  <si>
    <t>contact_woe</t>
  </si>
  <si>
    <t/>
  </si>
  <si>
    <t>pay_delay_fee</t>
  </si>
  <si>
    <t>pay_delay_fee_woe</t>
  </si>
  <si>
    <t>delay_days</t>
  </si>
  <si>
    <t>delay_days_woe</t>
  </si>
  <si>
    <t>his_delaydays</t>
  </si>
  <si>
    <t>his_delaydays_woe</t>
  </si>
  <si>
    <t>con10_due_times</t>
  </si>
  <si>
    <t>con10_due_times_woe</t>
  </si>
  <si>
    <t>seq_duedays</t>
  </si>
  <si>
    <t>seq_duedays_woe</t>
  </si>
  <si>
    <t>avg_days</t>
  </si>
  <si>
    <t>avg_days_woe</t>
  </si>
  <si>
    <t>roll_seq</t>
  </si>
  <si>
    <t>roll_seq_woe</t>
  </si>
  <si>
    <t>ptp_ratio</t>
  </si>
  <si>
    <t>ptp_ratio_woe</t>
  </si>
  <si>
    <t>roll_time</t>
  </si>
  <si>
    <t>roll_time_woe</t>
  </si>
  <si>
    <t>avg_rollseq</t>
  </si>
  <si>
    <t>avg_rollseq_woe</t>
  </si>
  <si>
    <t>max_roll_seq</t>
  </si>
  <si>
    <t>max_roll_seq_woe</t>
  </si>
  <si>
    <t>max_cpd</t>
  </si>
  <si>
    <t>max_cpd_woe</t>
  </si>
  <si>
    <t>bptp</t>
  </si>
  <si>
    <t>bptp_woe</t>
  </si>
  <si>
    <t>ptp</t>
  </si>
  <si>
    <t>ptp_woe</t>
  </si>
  <si>
    <t>his_ptp</t>
  </si>
  <si>
    <t>his_ptp_woe</t>
  </si>
  <si>
    <t>max_overdue</t>
  </si>
  <si>
    <t>max_overdue_woe</t>
  </si>
  <si>
    <t>lost</t>
  </si>
  <si>
    <t>lost_woe</t>
  </si>
  <si>
    <t>csfq</t>
  </si>
  <si>
    <t>csfq_woe</t>
  </si>
  <si>
    <t>incm_times</t>
  </si>
  <si>
    <t>incm_times_woe</t>
  </si>
  <si>
    <t>delay_times</t>
  </si>
  <si>
    <t>delay_times_woe</t>
  </si>
  <si>
    <t>person_sex</t>
  </si>
  <si>
    <t>person_sex_woe</t>
  </si>
  <si>
    <t>kptp</t>
  </si>
  <si>
    <t>kptp_woe</t>
  </si>
  <si>
    <t>city</t>
  </si>
  <si>
    <t>city_woe</t>
  </si>
  <si>
    <t>education</t>
  </si>
  <si>
    <t>education_woe</t>
  </si>
  <si>
    <t>other_person_type</t>
  </si>
  <si>
    <t>other_person_type_woe</t>
  </si>
  <si>
    <t>finish_periods_ratio</t>
  </si>
  <si>
    <t>finish_periods_ratio_woe</t>
  </si>
  <si>
    <t>credit_amount</t>
  </si>
  <si>
    <t>credit_amount_woe</t>
  </si>
  <si>
    <t>apr_credit_amt</t>
  </si>
  <si>
    <t>apr_credit_amt_woe</t>
  </si>
  <si>
    <t>family_state</t>
  </si>
  <si>
    <t>family_state_woe</t>
  </si>
  <si>
    <t>value_balance_ratio</t>
  </si>
  <si>
    <t>value_balance_ratio_woe</t>
  </si>
  <si>
    <t>is_ssi</t>
  </si>
  <si>
    <t>is_ssi_woe</t>
  </si>
  <si>
    <t>is_insure</t>
  </si>
  <si>
    <t>is_insure_woe</t>
  </si>
  <si>
    <t>person_app_age</t>
  </si>
  <si>
    <t>person_app_age_woe</t>
  </si>
  <si>
    <t>childrentotal</t>
  </si>
  <si>
    <t>childrentotal_woe</t>
  </si>
  <si>
    <t>due_cstime_ratio</t>
  </si>
  <si>
    <t>due_cstime_ratio_woe</t>
  </si>
  <si>
    <t>due_contact_ratio</t>
  </si>
  <si>
    <t>due_contact_ratio_woe</t>
  </si>
  <si>
    <t>due_ptp_ratio</t>
  </si>
  <si>
    <t>due_ptp_ratio_woe</t>
  </si>
  <si>
    <t>字段中文名</t>
    <phoneticPr fontId="2" type="noConversion"/>
  </si>
  <si>
    <t>历史延滞天数/账龄天数</t>
  </si>
  <si>
    <t>BPTP比率</t>
  </si>
  <si>
    <t>累积还滞纳金次数</t>
  </si>
  <si>
    <t>历史最大连续逾期10天的期数</t>
  </si>
  <si>
    <t>历史总催收次数</t>
  </si>
  <si>
    <t>代扣失败比率</t>
  </si>
  <si>
    <t>历史可联次数</t>
  </si>
  <si>
    <t>累积还滞纳金金额</t>
  </si>
  <si>
    <t>处于逾期状态的天数（cpd1天起算）</t>
  </si>
  <si>
    <t>所有期次的逾期停留天数之和</t>
  </si>
  <si>
    <t>历史连续逾期10天的次数</t>
  </si>
  <si>
    <t>延滞天数（每期最大（本金、费用可能延滞天数不同）的总和（所有期次相加））</t>
  </si>
  <si>
    <t>平均每次逾期停留天数</t>
  </si>
  <si>
    <t>累计回退期数</t>
  </si>
  <si>
    <t>PTP Ratio</t>
  </si>
  <si>
    <t>回退次数</t>
  </si>
  <si>
    <t>历史回退平均期数</t>
  </si>
  <si>
    <t>最大回退期数</t>
  </si>
  <si>
    <t>历史最大逾期cs_cpd</t>
  </si>
  <si>
    <t>BPTP次数</t>
  </si>
  <si>
    <t>PTP次数</t>
  </si>
  <si>
    <t>历史PTP复核总天数</t>
  </si>
  <si>
    <t xml:space="preserve">历史最大逾期金额          </t>
  </si>
  <si>
    <t>历史完全失联次数</t>
  </si>
  <si>
    <t>历史催收频次</t>
  </si>
  <si>
    <t>来电次数</t>
  </si>
  <si>
    <t>进入逾期状态的次数（cpd1天起算）</t>
  </si>
  <si>
    <t>性别</t>
  </si>
  <si>
    <t>KPTP次数</t>
  </si>
  <si>
    <t>城市</t>
  </si>
  <si>
    <t>教育程度</t>
  </si>
  <si>
    <t>其他联系人类型</t>
  </si>
  <si>
    <t>实还期数比</t>
  </si>
  <si>
    <t>贷款金额</t>
  </si>
  <si>
    <t>通过总贷款金额</t>
  </si>
  <si>
    <t>婚姻状态</t>
  </si>
  <si>
    <t>应还金额比贷款余额</t>
  </si>
  <si>
    <t>是否社保</t>
  </si>
  <si>
    <t>是否购买保险</t>
  </si>
  <si>
    <t>年龄</t>
  </si>
  <si>
    <t>子女个数</t>
  </si>
  <si>
    <t>当前欠款金额/总催收天数</t>
  </si>
  <si>
    <t>当前欠款金额/可联次数</t>
  </si>
  <si>
    <t>当前欠款金额/PTP次数</t>
  </si>
  <si>
    <t>缺失比例</t>
    <phoneticPr fontId="2" type="noConversion"/>
  </si>
  <si>
    <t>序号</t>
    <phoneticPr fontId="2" type="noConversion"/>
  </si>
  <si>
    <t>IValue</t>
    <phoneticPr fontId="2" type="noConversion"/>
  </si>
  <si>
    <t>模型预跑</t>
    <phoneticPr fontId="2" type="noConversion"/>
  </si>
  <si>
    <t>第1次：15+3</t>
    <phoneticPr fontId="2" type="noConversion"/>
  </si>
  <si>
    <t>不稳定</t>
  </si>
  <si>
    <t>不稳定</t>
    <phoneticPr fontId="2" type="noConversion"/>
  </si>
  <si>
    <t>缺失值、与4相关</t>
    <phoneticPr fontId="2" type="noConversion"/>
  </si>
  <si>
    <t>与1、3相关</t>
    <phoneticPr fontId="2" type="noConversion"/>
  </si>
  <si>
    <t>与9相关</t>
  </si>
  <si>
    <t>与9相关</t>
    <phoneticPr fontId="2" type="noConversion"/>
  </si>
  <si>
    <t>与1相关</t>
    <phoneticPr fontId="2" type="noConversion"/>
  </si>
  <si>
    <t>卡方低、与3相关</t>
    <phoneticPr fontId="2" type="noConversion"/>
  </si>
  <si>
    <t>卡方低、与4相关</t>
  </si>
  <si>
    <t>18,不稳定</t>
    <phoneticPr fontId="2" type="noConversion"/>
  </si>
  <si>
    <t>finish_periods_ratio_woe</t>
    <phoneticPr fontId="2" type="noConversion"/>
  </si>
  <si>
    <t>卡方低</t>
    <phoneticPr fontId="2" type="noConversion"/>
  </si>
  <si>
    <t>1，不稳定</t>
    <phoneticPr fontId="2" type="noConversion"/>
  </si>
  <si>
    <t>9，不稳定</t>
    <phoneticPr fontId="2" type="noConversion"/>
  </si>
  <si>
    <t>不稳定</t>
    <phoneticPr fontId="2" type="noConversion"/>
  </si>
  <si>
    <t>与4相关，14</t>
    <phoneticPr fontId="2" type="noConversion"/>
  </si>
  <si>
    <t>卡方低，15</t>
    <phoneticPr fontId="2" type="noConversion"/>
  </si>
  <si>
    <t>卡方低，与15相关</t>
    <phoneticPr fontId="2" type="noConversion"/>
  </si>
  <si>
    <t>卡方低，与5相关</t>
    <phoneticPr fontId="2" type="noConversion"/>
  </si>
  <si>
    <t>第1次：12+3</t>
    <phoneticPr fontId="2" type="noConversion"/>
  </si>
  <si>
    <t>max_condue10_woe</t>
    <phoneticPr fontId="2" type="noConversion"/>
  </si>
  <si>
    <t>dk_ratio_woe</t>
    <phoneticPr fontId="2" type="noConversion"/>
  </si>
  <si>
    <t>pay_delay_fee_woe</t>
    <phoneticPr fontId="2" type="noConversion"/>
  </si>
  <si>
    <t>delay_days_woe</t>
    <phoneticPr fontId="2" type="noConversion"/>
  </si>
  <si>
    <t>his_delaydays_woe</t>
    <phoneticPr fontId="2" type="noConversion"/>
  </si>
  <si>
    <t>bptp_ratio_woe</t>
    <phoneticPr fontId="2" type="noConversion"/>
  </si>
  <si>
    <t>IV值</t>
    <phoneticPr fontId="2" type="noConversion"/>
  </si>
  <si>
    <t>卡方值</t>
    <phoneticPr fontId="2" type="noConversion"/>
  </si>
  <si>
    <t>IV值</t>
    <phoneticPr fontId="2" type="noConversion"/>
  </si>
  <si>
    <t>字段名</t>
    <phoneticPr fontId="2" type="noConversion"/>
  </si>
  <si>
    <t>als_m12_nbank_orgnum</t>
  </si>
  <si>
    <t>近12个月非银申请机构数</t>
  </si>
  <si>
    <t>CUS_SEX</t>
  </si>
  <si>
    <t>DD_F_RATE</t>
  </si>
  <si>
    <t>代扣失败比例</t>
  </si>
  <si>
    <t>CON_BALANCELEFT</t>
  </si>
  <si>
    <t>总未还本金/贷款本金</t>
  </si>
  <si>
    <t>IN_ONTIMEPAY_RATE</t>
  </si>
  <si>
    <t>及时_按时还款期次占比</t>
  </si>
  <si>
    <t>DELAY_DAYS</t>
  </si>
  <si>
    <t>历史逾期天数/账龄天数</t>
  </si>
  <si>
    <t>OTHER_PERSON_TYPE</t>
  </si>
  <si>
    <t>family_house</t>
  </si>
  <si>
    <t>婚姻状态_住房类型</t>
  </si>
  <si>
    <t>CUS_AGE</t>
  </si>
  <si>
    <t>als_m12_nbank_othernum</t>
  </si>
  <si>
    <t>近12个月非本机构其他非银机构申请次数</t>
  </si>
  <si>
    <t>bptp_ratio</t>
    <phoneticPr fontId="2" type="noConversion"/>
  </si>
  <si>
    <t>还款模块</t>
  </si>
  <si>
    <t>催收模块</t>
  </si>
  <si>
    <t>申请模块</t>
  </si>
  <si>
    <t>max_overdue_woe</t>
    <phoneticPr fontId="2" type="noConversion"/>
  </si>
  <si>
    <t>模块</t>
    <phoneticPr fontId="2" type="noConversion"/>
  </si>
  <si>
    <t>行标签</t>
  </si>
  <si>
    <t>总计</t>
  </si>
  <si>
    <t>计数项:模块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</si>
</sst>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rgb="FF0000FF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176" fontId="0" fillId="3" borderId="1" xfId="1" applyNumberFormat="1" applyFont="1" applyFill="1" applyBorder="1">
      <alignment vertical="center"/>
    </xf>
    <xf numFmtId="1" fontId="0" fillId="3" borderId="1" xfId="0" applyNumberFormat="1" applyFill="1" applyBorder="1">
      <alignment vertical="center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4" borderId="1" xfId="0" applyFill="1" applyBorder="1">
      <alignment vertical="center"/>
    </xf>
    <xf numFmtId="176" fontId="0" fillId="4" borderId="1" xfId="1" applyNumberFormat="1" applyFont="1" applyFill="1" applyBorder="1">
      <alignment vertical="center"/>
    </xf>
    <xf numFmtId="1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1" applyNumberFormat="1" applyFont="1" applyFill="1" applyBorder="1">
      <alignment vertical="center"/>
    </xf>
    <xf numFmtId="1" fontId="0" fillId="5" borderId="1" xfId="0" applyNumberFormat="1" applyFill="1" applyBorder="1">
      <alignment vertical="center"/>
    </xf>
    <xf numFmtId="1" fontId="0" fillId="3" borderId="0" xfId="0" applyNumberFormat="1" applyFill="1">
      <alignment vertical="center"/>
    </xf>
    <xf numFmtId="0" fontId="0" fillId="3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3" borderId="0" xfId="0" applyFill="1" applyAlignment="1">
      <alignment horizontal="left" vertical="center"/>
    </xf>
    <xf numFmtId="0" fontId="3" fillId="3" borderId="0" xfId="0" applyFont="1" applyFill="1">
      <alignment vertical="center"/>
    </xf>
    <xf numFmtId="0" fontId="4" fillId="3" borderId="0" xfId="0" applyFont="1" applyFill="1" applyAlignment="1">
      <alignment horizontal="right" vertical="center"/>
    </xf>
    <xf numFmtId="0" fontId="0" fillId="6" borderId="0" xfId="0" applyFill="1">
      <alignment vertical="center"/>
    </xf>
    <xf numFmtId="0" fontId="0" fillId="0" borderId="0" xfId="0" applyAlignment="1"/>
    <xf numFmtId="1" fontId="0" fillId="3" borderId="1" xfId="0" applyNumberFormat="1" applyFill="1" applyBorder="1" applyAlignment="1">
      <alignment horizontal="right" vertical="center"/>
    </xf>
    <xf numFmtId="0" fontId="0" fillId="8" borderId="1" xfId="0" applyFill="1" applyBorder="1">
      <alignment vertical="center"/>
    </xf>
    <xf numFmtId="176" fontId="0" fillId="8" borderId="1" xfId="1" applyNumberFormat="1" applyFont="1" applyFill="1" applyBorder="1">
      <alignment vertical="center"/>
    </xf>
    <xf numFmtId="1" fontId="0" fillId="8" borderId="1" xfId="0" applyNumberFormat="1" applyFill="1" applyBorder="1" applyAlignment="1">
      <alignment horizontal="right" vertical="center"/>
    </xf>
    <xf numFmtId="0" fontId="0" fillId="3" borderId="0" xfId="0" applyFill="1" applyAlignment="1">
      <alignment horizontal="right" vertical="top" wrapText="1"/>
    </xf>
    <xf numFmtId="0" fontId="0" fillId="3" borderId="0" xfId="0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176" fontId="0" fillId="10" borderId="1" xfId="1" applyNumberFormat="1" applyFont="1" applyFill="1" applyBorder="1">
      <alignment vertical="center"/>
    </xf>
    <xf numFmtId="1" fontId="0" fillId="10" borderId="1" xfId="0" applyNumberFormat="1" applyFill="1" applyBorder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1" fontId="5" fillId="3" borderId="1" xfId="0" applyNumberFormat="1" applyFont="1" applyFill="1" applyBorder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0" fontId="8" fillId="2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9" fillId="0" borderId="2" xfId="0" applyFont="1" applyBorder="1" applyAlignment="1">
      <alignment horizontal="center" wrapText="1" readingOrder="1"/>
    </xf>
    <xf numFmtId="0" fontId="10" fillId="0" borderId="2" xfId="0" applyFont="1" applyBorder="1" applyAlignment="1">
      <alignment horizontal="center" wrapText="1" readingOrder="1"/>
    </xf>
    <xf numFmtId="0" fontId="11" fillId="0" borderId="2" xfId="0" applyFont="1" applyBorder="1" applyAlignment="1">
      <alignment horizontal="center" wrapText="1" readingOrder="1"/>
    </xf>
    <xf numFmtId="0" fontId="12" fillId="0" borderId="2" xfId="0" applyFont="1" applyBorder="1" applyAlignment="1">
      <alignment horizontal="center" wrapText="1" readingOrder="1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0" fontId="7" fillId="3" borderId="0" xfId="0" applyFont="1" applyFill="1">
      <alignment vertical="center"/>
    </xf>
    <xf numFmtId="1" fontId="7" fillId="3" borderId="0" xfId="0" applyNumberFormat="1" applyFont="1" applyFill="1">
      <alignment vertical="center"/>
    </xf>
    <xf numFmtId="0" fontId="4" fillId="3" borderId="0" xfId="0" applyFont="1" applyFill="1">
      <alignment vertical="center"/>
    </xf>
    <xf numFmtId="1" fontId="4" fillId="3" borderId="0" xfId="0" applyNumberFormat="1" applyFont="1" applyFill="1">
      <alignment vertical="center"/>
    </xf>
    <xf numFmtId="0" fontId="0" fillId="7" borderId="1" xfId="0" applyFill="1" applyBorder="1">
      <alignment vertical="center"/>
    </xf>
    <xf numFmtId="0" fontId="0" fillId="9" borderId="1" xfId="0" applyFill="1" applyBorder="1" applyAlignment="1">
      <alignment horizontal="center" vertical="top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66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0000FF"/>
      <color rgb="FFFF99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谢国斌" refreshedDate="42948.615964930555" createdVersion="5" refreshedVersion="5" minRefreshableVersion="3" recordCount="44">
  <cacheSource type="worksheet">
    <worksheetSource ref="BD2:BD46" sheet="07计算IV值(1610_1612)"/>
  </cacheSource>
  <cacheFields count="1">
    <cacheField name="模块" numFmtId="0">
      <sharedItems count="3">
        <s v="还款模块"/>
        <s v="催收模块"/>
        <s v="申请模块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2"/>
  </r>
  <r>
    <x v="1"/>
  </r>
  <r>
    <x v="2"/>
  </r>
  <r>
    <x v="2"/>
  </r>
  <r>
    <x v="2"/>
  </r>
  <r>
    <x v="0"/>
  </r>
  <r>
    <x v="2"/>
  </r>
  <r>
    <x v="2"/>
  </r>
  <r>
    <x v="2"/>
  </r>
  <r>
    <x v="0"/>
  </r>
  <r>
    <x v="2"/>
  </r>
  <r>
    <x v="2"/>
  </r>
  <r>
    <x v="2"/>
  </r>
  <r>
    <x v="2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5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F41:G45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模块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92"/>
  <sheetViews>
    <sheetView tabSelected="1" zoomScale="80" zoomScaleNormal="80" workbookViewId="0">
      <pane xSplit="9" ySplit="2" topLeftCell="AP3" activePane="bottomRight" state="frozen"/>
      <selection pane="topRight" activeCell="J1" sqref="J1"/>
      <selection pane="bottomLeft" activeCell="A3" sqref="A3"/>
      <selection pane="bottomRight" activeCell="BD3" sqref="BD3:BD46"/>
    </sheetView>
  </sheetViews>
  <sheetFormatPr defaultRowHeight="13.5" x14ac:dyDescent="0.15"/>
  <cols>
    <col min="1" max="2" width="2.375" style="1" customWidth="1"/>
    <col min="3" max="3" width="18.75" style="1" customWidth="1"/>
    <col min="4" max="4" width="3.5" style="1" customWidth="1"/>
    <col min="5" max="5" width="19.75" style="1" customWidth="1"/>
    <col min="6" max="6" width="21.25" style="1" customWidth="1"/>
    <col min="7" max="7" width="6.125" style="1" customWidth="1"/>
    <col min="8" max="8" width="5.625" style="1" customWidth="1"/>
    <col min="9" max="9" width="6.125" style="1" customWidth="1"/>
    <col min="10" max="12" width="3.625" style="1" customWidth="1"/>
    <col min="13" max="13" width="3.625" style="1" hidden="1" customWidth="1"/>
    <col min="14" max="14" width="3.625" style="1" customWidth="1"/>
    <col min="15" max="15" width="3.625" style="1" hidden="1" customWidth="1"/>
    <col min="16" max="16" width="3.625" style="1" customWidth="1"/>
    <col min="17" max="19" width="3.625" style="1" hidden="1" customWidth="1"/>
    <col min="20" max="20" width="3.625" style="1" customWidth="1"/>
    <col min="21" max="21" width="3.625" style="1" hidden="1" customWidth="1"/>
    <col min="22" max="24" width="3.625" style="1" customWidth="1"/>
    <col min="25" max="27" width="3.625" style="1" hidden="1" customWidth="1"/>
    <col min="28" max="28" width="3.625" style="1" customWidth="1"/>
    <col min="29" max="31" width="3.625" style="1" hidden="1" customWidth="1"/>
    <col min="32" max="33" width="3.625" style="1" customWidth="1"/>
    <col min="34" max="34" width="3.625" style="1" hidden="1" customWidth="1"/>
    <col min="35" max="37" width="3.625" style="1" customWidth="1"/>
    <col min="38" max="38" width="3.625" style="1" hidden="1" customWidth="1"/>
    <col min="39" max="40" width="3.625" style="1" customWidth="1"/>
    <col min="41" max="41" width="3.625" style="1" hidden="1" customWidth="1"/>
    <col min="42" max="42" width="3.625" style="1" customWidth="1"/>
    <col min="43" max="53" width="3.625" style="1" hidden="1" customWidth="1"/>
    <col min="54" max="54" width="11.25" style="1" customWidth="1"/>
    <col min="55" max="16384" width="9" style="1"/>
  </cols>
  <sheetData>
    <row r="1" spans="1:56" s="6" customFormat="1" ht="132" customHeight="1" x14ac:dyDescent="0.15">
      <c r="C1" s="43" t="s">
        <v>2</v>
      </c>
      <c r="D1" s="43" t="s">
        <v>183</v>
      </c>
      <c r="E1" s="43" t="s">
        <v>216</v>
      </c>
      <c r="F1" s="43" t="s">
        <v>137</v>
      </c>
      <c r="G1" s="44" t="s">
        <v>215</v>
      </c>
      <c r="H1" s="44" t="s">
        <v>214</v>
      </c>
      <c r="I1" s="44" t="s">
        <v>182</v>
      </c>
      <c r="J1" s="17" t="s">
        <v>138</v>
      </c>
      <c r="K1" s="17" t="s">
        <v>139</v>
      </c>
      <c r="L1" s="17" t="s">
        <v>140</v>
      </c>
      <c r="M1" s="17" t="s">
        <v>141</v>
      </c>
      <c r="N1" s="17" t="s">
        <v>142</v>
      </c>
      <c r="O1" s="17" t="s">
        <v>143</v>
      </c>
      <c r="P1" s="57" t="s">
        <v>144</v>
      </c>
      <c r="Q1" s="17" t="s">
        <v>145</v>
      </c>
      <c r="R1" s="17" t="s">
        <v>146</v>
      </c>
      <c r="S1" s="17" t="s">
        <v>147</v>
      </c>
      <c r="T1" s="17" t="s">
        <v>148</v>
      </c>
      <c r="U1" s="17" t="s">
        <v>149</v>
      </c>
      <c r="V1" s="57" t="s">
        <v>150</v>
      </c>
      <c r="W1" s="17" t="s">
        <v>151</v>
      </c>
      <c r="X1" s="17" t="s">
        <v>152</v>
      </c>
      <c r="Y1" s="17" t="s">
        <v>153</v>
      </c>
      <c r="Z1" s="18" t="s">
        <v>154</v>
      </c>
      <c r="AA1" s="17" t="s">
        <v>155</v>
      </c>
      <c r="AB1" s="17" t="s">
        <v>156</v>
      </c>
      <c r="AC1" s="17" t="s">
        <v>157</v>
      </c>
      <c r="AD1" s="17" t="s">
        <v>158</v>
      </c>
      <c r="AE1" s="17" t="s">
        <v>159</v>
      </c>
      <c r="AF1" s="17" t="s">
        <v>160</v>
      </c>
      <c r="AG1" s="57" t="s">
        <v>161</v>
      </c>
      <c r="AH1" s="17" t="s">
        <v>162</v>
      </c>
      <c r="AI1" s="57" t="s">
        <v>163</v>
      </c>
      <c r="AJ1" s="17" t="s">
        <v>164</v>
      </c>
      <c r="AK1" s="19" t="s">
        <v>165</v>
      </c>
      <c r="AL1" s="17" t="s">
        <v>166</v>
      </c>
      <c r="AM1" s="19" t="s">
        <v>167</v>
      </c>
      <c r="AN1" s="19" t="s">
        <v>168</v>
      </c>
      <c r="AO1" s="17" t="s">
        <v>169</v>
      </c>
      <c r="AP1" s="17" t="s">
        <v>170</v>
      </c>
      <c r="AQ1" s="17" t="s">
        <v>171</v>
      </c>
      <c r="AR1" s="17" t="s">
        <v>172</v>
      </c>
      <c r="AS1" s="19" t="s">
        <v>173</v>
      </c>
      <c r="AT1" s="17" t="s">
        <v>174</v>
      </c>
      <c r="AU1" s="17" t="s">
        <v>175</v>
      </c>
      <c r="AV1" s="17" t="s">
        <v>176</v>
      </c>
      <c r="AW1" s="17" t="s">
        <v>177</v>
      </c>
      <c r="AX1" s="19" t="s">
        <v>178</v>
      </c>
      <c r="AY1" s="18" t="s">
        <v>179</v>
      </c>
      <c r="AZ1" s="18" t="s">
        <v>180</v>
      </c>
      <c r="BA1" s="18" t="s">
        <v>181</v>
      </c>
      <c r="BB1" s="6" t="s">
        <v>185</v>
      </c>
    </row>
    <row r="2" spans="1:56" s="6" customFormat="1" ht="25.5" customHeight="1" x14ac:dyDescent="0.15">
      <c r="A2" s="5" t="s">
        <v>0</v>
      </c>
      <c r="B2" s="6" t="s">
        <v>1</v>
      </c>
      <c r="C2" s="41" t="s">
        <v>2</v>
      </c>
      <c r="D2" s="41" t="s">
        <v>183</v>
      </c>
      <c r="E2" s="41"/>
      <c r="F2" s="42" t="s">
        <v>137</v>
      </c>
      <c r="G2" s="42" t="s">
        <v>213</v>
      </c>
      <c r="H2" s="41" t="s">
        <v>214</v>
      </c>
      <c r="I2" s="41" t="s">
        <v>182</v>
      </c>
      <c r="J2" s="45" t="s">
        <v>49</v>
      </c>
      <c r="K2" s="45" t="s">
        <v>51</v>
      </c>
      <c r="L2" s="45" t="s">
        <v>53</v>
      </c>
      <c r="M2" s="45" t="s">
        <v>55</v>
      </c>
      <c r="N2" s="45" t="s">
        <v>57</v>
      </c>
      <c r="O2" s="45" t="s">
        <v>59</v>
      </c>
      <c r="P2" s="45" t="s">
        <v>61</v>
      </c>
      <c r="Q2" s="45" t="s">
        <v>64</v>
      </c>
      <c r="R2" s="45" t="s">
        <v>66</v>
      </c>
      <c r="S2" s="45" t="s">
        <v>68</v>
      </c>
      <c r="T2" s="45" t="s">
        <v>70</v>
      </c>
      <c r="U2" s="45" t="s">
        <v>72</v>
      </c>
      <c r="V2" s="45" t="s">
        <v>74</v>
      </c>
      <c r="W2" s="45" t="s">
        <v>76</v>
      </c>
      <c r="X2" s="45" t="s">
        <v>78</v>
      </c>
      <c r="Y2" s="45" t="s">
        <v>80</v>
      </c>
      <c r="Z2" s="45" t="s">
        <v>82</v>
      </c>
      <c r="AA2" s="45" t="s">
        <v>84</v>
      </c>
      <c r="AB2" s="45" t="s">
        <v>86</v>
      </c>
      <c r="AC2" s="45" t="s">
        <v>88</v>
      </c>
      <c r="AD2" s="45" t="s">
        <v>90</v>
      </c>
      <c r="AE2" s="45" t="s">
        <v>92</v>
      </c>
      <c r="AF2" s="45" t="s">
        <v>94</v>
      </c>
      <c r="AG2" s="45" t="s">
        <v>96</v>
      </c>
      <c r="AH2" s="45" t="s">
        <v>98</v>
      </c>
      <c r="AI2" s="45" t="s">
        <v>100</v>
      </c>
      <c r="AJ2" s="45" t="s">
        <v>102</v>
      </c>
      <c r="AK2" s="45" t="s">
        <v>104</v>
      </c>
      <c r="AL2" s="45" t="s">
        <v>106</v>
      </c>
      <c r="AM2" s="45" t="s">
        <v>108</v>
      </c>
      <c r="AN2" s="45" t="s">
        <v>110</v>
      </c>
      <c r="AO2" s="45" t="s">
        <v>112</v>
      </c>
      <c r="AP2" s="45" t="s">
        <v>114</v>
      </c>
      <c r="AQ2" s="9" t="s">
        <v>116</v>
      </c>
      <c r="AR2" s="9" t="s">
        <v>118</v>
      </c>
      <c r="AS2" s="9" t="s">
        <v>120</v>
      </c>
      <c r="AT2" s="9" t="s">
        <v>122</v>
      </c>
      <c r="AU2" s="9" t="s">
        <v>124</v>
      </c>
      <c r="AV2" s="9" t="s">
        <v>126</v>
      </c>
      <c r="AW2" s="9" t="s">
        <v>128</v>
      </c>
      <c r="AX2" s="9" t="s">
        <v>130</v>
      </c>
      <c r="AY2" s="9" t="s">
        <v>132</v>
      </c>
      <c r="AZ2" s="9" t="s">
        <v>134</v>
      </c>
      <c r="BA2" s="9" t="s">
        <v>136</v>
      </c>
      <c r="BB2" s="6" t="s">
        <v>186</v>
      </c>
      <c r="BD2" s="6" t="s">
        <v>239</v>
      </c>
    </row>
    <row r="3" spans="1:56" x14ac:dyDescent="0.15">
      <c r="A3" s="1" t="s">
        <v>48</v>
      </c>
      <c r="B3" s="1" t="s">
        <v>4</v>
      </c>
      <c r="C3" s="2" t="s">
        <v>49</v>
      </c>
      <c r="D3" s="2">
        <v>1</v>
      </c>
      <c r="E3" s="2" t="s">
        <v>48</v>
      </c>
      <c r="F3" s="2" t="s">
        <v>138</v>
      </c>
      <c r="G3" s="3">
        <v>0.46928808709999997</v>
      </c>
      <c r="H3" s="4">
        <v>21883.437399999999</v>
      </c>
      <c r="I3" s="3">
        <v>0</v>
      </c>
      <c r="J3" s="4">
        <v>10</v>
      </c>
      <c r="K3" s="4">
        <v>6.7912808319046256</v>
      </c>
      <c r="L3" s="4">
        <v>8.1609525692069429</v>
      </c>
      <c r="M3" s="4">
        <v>7.9385530916561553</v>
      </c>
      <c r="N3" s="4">
        <v>8.2661950691140795</v>
      </c>
      <c r="O3" s="4">
        <v>7.4122182232980327</v>
      </c>
      <c r="P3" s="4">
        <v>8.2741395908058237</v>
      </c>
      <c r="Q3" s="4">
        <v>8.0406553183690441</v>
      </c>
      <c r="R3" s="4">
        <v>8.3414591147935795</v>
      </c>
      <c r="S3" s="4">
        <v>8.3414591147935795</v>
      </c>
      <c r="T3" s="4">
        <v>7.513072225256038</v>
      </c>
      <c r="U3" s="4">
        <v>8.1033365663200492</v>
      </c>
      <c r="V3" s="4">
        <v>5.5609643018875277</v>
      </c>
      <c r="W3" s="4">
        <v>3.8796735873565051</v>
      </c>
      <c r="X3" s="4">
        <v>4.5179397318642556</v>
      </c>
      <c r="Y3" s="4">
        <v>3.8651810846765953</v>
      </c>
      <c r="Z3" s="4">
        <v>3.8717511782982088</v>
      </c>
      <c r="AA3" s="4">
        <v>3.8920694046742739</v>
      </c>
      <c r="AB3" s="4">
        <v>5.1671682294200449</v>
      </c>
      <c r="AC3" s="4">
        <v>6.562364166408222</v>
      </c>
      <c r="AD3" s="4">
        <v>7.0113173815159051</v>
      </c>
      <c r="AE3" s="4">
        <v>7.0113173815159051</v>
      </c>
      <c r="AF3" s="4">
        <v>2.9360545116740422</v>
      </c>
      <c r="AG3" s="4">
        <v>3.0820628464350381</v>
      </c>
      <c r="AH3" s="4">
        <v>1.506816471809743</v>
      </c>
      <c r="AI3" s="4">
        <v>3.4576567514484564</v>
      </c>
      <c r="AJ3" s="4">
        <v>3.6852741326741523</v>
      </c>
      <c r="AK3" s="4">
        <v>0.60675251016531617</v>
      </c>
      <c r="AL3" s="4">
        <v>3.8033681060239513</v>
      </c>
      <c r="AM3" s="4">
        <v>0.11149390121804768</v>
      </c>
      <c r="AN3" s="4">
        <v>-3.7284920246940356E-2</v>
      </c>
      <c r="AO3" s="4">
        <v>-0.2273595067885566</v>
      </c>
      <c r="AP3" s="4">
        <v>-1.6318405235556621</v>
      </c>
      <c r="AQ3" s="16">
        <v>0.43360911405500091</v>
      </c>
      <c r="AR3" s="16">
        <v>0.47806923852484939</v>
      </c>
      <c r="AS3" s="16">
        <v>0.56233200932774619</v>
      </c>
      <c r="AT3" s="16">
        <v>9.3882059664759529E-2</v>
      </c>
      <c r="AU3" s="16">
        <v>-2.1653248844971312E-2</v>
      </c>
      <c r="AV3" s="16">
        <v>-0.20328659044877548</v>
      </c>
      <c r="AW3" s="16">
        <v>0.39629807739380518</v>
      </c>
      <c r="AX3" s="16">
        <v>9.7992520541312009E-2</v>
      </c>
      <c r="AY3" s="16">
        <v>0.16849347121251834</v>
      </c>
      <c r="AZ3" s="16">
        <v>0.16855542523211869</v>
      </c>
      <c r="BA3" s="16">
        <v>0.11600647357685274</v>
      </c>
      <c r="BB3" s="1">
        <v>1</v>
      </c>
      <c r="BD3" s="1" t="s">
        <v>235</v>
      </c>
    </row>
    <row r="4" spans="1:56" x14ac:dyDescent="0.15">
      <c r="A4" s="1" t="s">
        <v>50</v>
      </c>
      <c r="B4" s="1" t="s">
        <v>5</v>
      </c>
      <c r="C4" s="2" t="s">
        <v>51</v>
      </c>
      <c r="D4" s="2">
        <v>2</v>
      </c>
      <c r="E4" s="2" t="s">
        <v>234</v>
      </c>
      <c r="F4" s="2" t="s">
        <v>139</v>
      </c>
      <c r="G4" s="3">
        <v>0.35361352089999998</v>
      </c>
      <c r="H4" s="4">
        <v>992.89620000000002</v>
      </c>
      <c r="I4" s="3">
        <v>0.12170374568534924</v>
      </c>
      <c r="J4" s="4">
        <v>6.7912808319046256</v>
      </c>
      <c r="K4" s="4">
        <v>10</v>
      </c>
      <c r="L4" s="4">
        <v>6.3645527063370375</v>
      </c>
      <c r="M4" s="4">
        <v>6.5775842315736597</v>
      </c>
      <c r="N4" s="4">
        <v>5.7547288090005164</v>
      </c>
      <c r="O4" s="4">
        <v>5.5965973546049863</v>
      </c>
      <c r="P4" s="4">
        <v>6.2493292733995354</v>
      </c>
      <c r="Q4" s="4">
        <v>5.6620400662152202</v>
      </c>
      <c r="R4" s="4">
        <v>5.612692674911437</v>
      </c>
      <c r="S4" s="4">
        <v>5.612692674911437</v>
      </c>
      <c r="T4" s="4">
        <v>5.3459362997937729</v>
      </c>
      <c r="U4" s="4">
        <v>5.2914199477330506</v>
      </c>
      <c r="V4" s="4">
        <v>3.831901348044549</v>
      </c>
      <c r="W4" s="4">
        <v>2.9548035874459799</v>
      </c>
      <c r="X4" s="4">
        <v>2.8266151122513539</v>
      </c>
      <c r="Y4" s="4">
        <v>2.9731295149843895</v>
      </c>
      <c r="Z4" s="4">
        <v>2.9715259665075595</v>
      </c>
      <c r="AA4" s="4">
        <v>2.9543527880962248</v>
      </c>
      <c r="AB4" s="4">
        <v>3.2267156086834801</v>
      </c>
      <c r="AC4" s="4">
        <v>6.8204165091422464</v>
      </c>
      <c r="AD4" s="4">
        <v>6.1902570673698047</v>
      </c>
      <c r="AE4" s="4">
        <v>6.1902570673698047</v>
      </c>
      <c r="AF4" s="4">
        <v>1.8891643659760997</v>
      </c>
      <c r="AG4" s="4">
        <v>1.1535436056004675</v>
      </c>
      <c r="AH4" s="4">
        <v>1.5739395000445926</v>
      </c>
      <c r="AI4" s="4">
        <v>2.612913021583712</v>
      </c>
      <c r="AJ4" s="4">
        <v>2.9763374793089046</v>
      </c>
      <c r="AK4" s="4">
        <v>0.61601893137590324</v>
      </c>
      <c r="AL4" s="4">
        <v>2.8090304261494934</v>
      </c>
      <c r="AM4" s="4">
        <v>9.4066320696602784E-2</v>
      </c>
      <c r="AN4" s="4">
        <v>-0.14309715943973325</v>
      </c>
      <c r="AO4" s="4">
        <v>-8.6900960921689807E-2</v>
      </c>
      <c r="AP4" s="4">
        <v>-1.0194062813716591</v>
      </c>
      <c r="AQ4" s="16">
        <v>0.52404672713098099</v>
      </c>
      <c r="AR4" s="16">
        <v>0.53523070921369398</v>
      </c>
      <c r="AS4" s="16">
        <v>0.24116060618804003</v>
      </c>
      <c r="AT4" s="16">
        <v>0.14320632159144081</v>
      </c>
      <c r="AU4" s="16">
        <v>-5.4425827685710873E-2</v>
      </c>
      <c r="AV4" s="16">
        <v>-7.3932813501989492E-2</v>
      </c>
      <c r="AW4" s="16">
        <v>0.12983328038035677</v>
      </c>
      <c r="AX4" s="16">
        <v>0.21395935789304377</v>
      </c>
      <c r="AY4" s="16">
        <v>0.14915159158022273</v>
      </c>
      <c r="AZ4" s="16">
        <v>0.15141928469927451</v>
      </c>
      <c r="BA4" s="16">
        <v>0.11387037918929105</v>
      </c>
      <c r="BB4" s="1">
        <v>2</v>
      </c>
      <c r="BD4" s="1" t="s">
        <v>236</v>
      </c>
    </row>
    <row r="5" spans="1:56" x14ac:dyDescent="0.15">
      <c r="A5" s="1" t="s">
        <v>52</v>
      </c>
      <c r="B5" s="1" t="s">
        <v>6</v>
      </c>
      <c r="C5" s="2" t="s">
        <v>53</v>
      </c>
      <c r="D5" s="2">
        <v>3</v>
      </c>
      <c r="E5" s="2" t="s">
        <v>52</v>
      </c>
      <c r="F5" s="2" t="s">
        <v>140</v>
      </c>
      <c r="G5" s="3">
        <v>0.34008763860000002</v>
      </c>
      <c r="H5" s="4">
        <v>329.55070000000001</v>
      </c>
      <c r="I5" s="3">
        <v>0</v>
      </c>
      <c r="J5" s="4">
        <v>8.1609525692069429</v>
      </c>
      <c r="K5" s="4">
        <v>6.3645527063370375</v>
      </c>
      <c r="L5" s="4">
        <v>10</v>
      </c>
      <c r="M5" s="4">
        <v>8.7458881368163972</v>
      </c>
      <c r="N5" s="4">
        <v>8.3083560948994375</v>
      </c>
      <c r="O5" s="4">
        <v>6.5090223258335413</v>
      </c>
      <c r="P5" s="4">
        <v>8.2474518419364866</v>
      </c>
      <c r="Q5" s="4">
        <v>8.3498916624945156</v>
      </c>
      <c r="R5" s="4">
        <v>8.6228238903104977</v>
      </c>
      <c r="S5" s="4">
        <v>8.6228238903104977</v>
      </c>
      <c r="T5" s="4">
        <v>7.9587873221551861</v>
      </c>
      <c r="U5" s="4">
        <v>8.1756005732681043</v>
      </c>
      <c r="V5" s="4">
        <v>4.0754916749652121</v>
      </c>
      <c r="W5" s="4">
        <v>3.0079124565244495</v>
      </c>
      <c r="X5" s="4">
        <v>4.3029412173961576</v>
      </c>
      <c r="Y5" s="4">
        <v>3.0084489379408068</v>
      </c>
      <c r="Z5" s="4">
        <v>3.0082291319221888</v>
      </c>
      <c r="AA5" s="4">
        <v>3.0069132770585609</v>
      </c>
      <c r="AB5" s="4">
        <v>4.0224532081406821</v>
      </c>
      <c r="AC5" s="4">
        <v>6.2346820019164166</v>
      </c>
      <c r="AD5" s="4">
        <v>7.1782849749042787</v>
      </c>
      <c r="AE5" s="4">
        <v>7.1782849749042787</v>
      </c>
      <c r="AF5" s="4">
        <v>2.2492488241713344</v>
      </c>
      <c r="AG5" s="4">
        <v>2.7959792425979062</v>
      </c>
      <c r="AH5" s="4">
        <v>1.1233800166793393</v>
      </c>
      <c r="AI5" s="4">
        <v>3.2712170199628843</v>
      </c>
      <c r="AJ5" s="4">
        <v>3.8359027020747618</v>
      </c>
      <c r="AK5" s="4">
        <v>0.58987352761734946</v>
      </c>
      <c r="AL5" s="4">
        <v>3.9965122929369401</v>
      </c>
      <c r="AM5" s="4">
        <v>3.444137366016882E-2</v>
      </c>
      <c r="AN5" s="4">
        <v>-0.1598671581813563</v>
      </c>
      <c r="AO5" s="4">
        <v>-0.73779042788318194</v>
      </c>
      <c r="AP5" s="4">
        <v>-2.6277831143329564</v>
      </c>
      <c r="AQ5" s="16">
        <v>0.47793843810746306</v>
      </c>
      <c r="AR5" s="16">
        <v>0.52032966377008227</v>
      </c>
      <c r="AS5" s="16">
        <v>0.54990954632723221</v>
      </c>
      <c r="AT5" s="16">
        <v>-3.1572361477296036E-2</v>
      </c>
      <c r="AU5" s="16">
        <v>-0.14231241586455953</v>
      </c>
      <c r="AV5" s="16">
        <v>-0.5144108689274729</v>
      </c>
      <c r="AW5" s="16">
        <v>0.22871022985079587</v>
      </c>
      <c r="AX5" s="16">
        <v>0.25804487588389413</v>
      </c>
      <c r="AY5" s="16">
        <v>0.17456795658521149</v>
      </c>
      <c r="AZ5" s="16">
        <v>0.1744216988243559</v>
      </c>
      <c r="BA5" s="16">
        <v>0.13628761021769792</v>
      </c>
      <c r="BB5" s="1">
        <v>3</v>
      </c>
      <c r="BD5" s="1" t="s">
        <v>235</v>
      </c>
    </row>
    <row r="6" spans="1:56" x14ac:dyDescent="0.15">
      <c r="A6" s="1" t="s">
        <v>54</v>
      </c>
      <c r="B6" s="1" t="s">
        <v>7</v>
      </c>
      <c r="C6" s="2" t="s">
        <v>207</v>
      </c>
      <c r="D6" s="2">
        <v>4</v>
      </c>
      <c r="E6" s="2" t="s">
        <v>54</v>
      </c>
      <c r="F6" s="2" t="s">
        <v>141</v>
      </c>
      <c r="G6" s="3">
        <v>0.3188109965</v>
      </c>
      <c r="H6" s="4">
        <v>48.466099999999997</v>
      </c>
      <c r="I6" s="3">
        <v>0</v>
      </c>
      <c r="J6" s="4">
        <v>7.9385530916561553</v>
      </c>
      <c r="K6" s="4">
        <v>6.5775842315736597</v>
      </c>
      <c r="L6" s="4">
        <v>8.7458881368163972</v>
      </c>
      <c r="M6" s="4">
        <v>10</v>
      </c>
      <c r="N6" s="4">
        <v>7.701244074201707</v>
      </c>
      <c r="O6" s="4">
        <v>6.413310657228223</v>
      </c>
      <c r="P6" s="4">
        <v>7.7830371754669425</v>
      </c>
      <c r="Q6" s="4">
        <v>7.3816086862202281</v>
      </c>
      <c r="R6" s="4">
        <v>8.0584449458790992</v>
      </c>
      <c r="S6" s="4">
        <v>8.0584449458790992</v>
      </c>
      <c r="T6" s="4">
        <v>7.983807509696379</v>
      </c>
      <c r="U6" s="4">
        <v>7.6426468846543898</v>
      </c>
      <c r="V6" s="4">
        <v>3.8185044133767541</v>
      </c>
      <c r="W6" s="4">
        <v>2.6876908436055933</v>
      </c>
      <c r="X6" s="4">
        <v>4.2020887573011851</v>
      </c>
      <c r="Y6" s="4">
        <v>2.6812697179553502</v>
      </c>
      <c r="Z6" s="4">
        <v>2.6913595158230241</v>
      </c>
      <c r="AA6" s="4">
        <v>2.7126671427567302</v>
      </c>
      <c r="AB6" s="4">
        <v>3.9011188104917185</v>
      </c>
      <c r="AC6" s="4">
        <v>5.7356038476717819</v>
      </c>
      <c r="AD6" s="4">
        <v>7.0460306152701087</v>
      </c>
      <c r="AE6" s="4">
        <v>7.0460306152701087</v>
      </c>
      <c r="AF6" s="4">
        <v>2.1174662006900351</v>
      </c>
      <c r="AG6" s="4">
        <v>2.5807437907589623</v>
      </c>
      <c r="AH6" s="4">
        <v>1.4037255449581711</v>
      </c>
      <c r="AI6" s="4">
        <v>3.0672543448856926</v>
      </c>
      <c r="AJ6" s="4">
        <v>4.2654289538908161</v>
      </c>
      <c r="AK6" s="4">
        <v>0.54474046901517392</v>
      </c>
      <c r="AL6" s="4">
        <v>4.4819422227747943</v>
      </c>
      <c r="AM6" s="4">
        <v>-8.0589465082738215E-3</v>
      </c>
      <c r="AN6" s="4">
        <v>-0.15517949212895435</v>
      </c>
      <c r="AO6" s="4">
        <v>-0.59756152484115366</v>
      </c>
      <c r="AP6" s="4">
        <v>-2.6413879170743746</v>
      </c>
      <c r="AQ6" s="16">
        <v>0.27539201433572436</v>
      </c>
      <c r="AR6" s="16">
        <v>0.37870050483731604</v>
      </c>
      <c r="AS6" s="16">
        <v>0.57640646803774409</v>
      </c>
      <c r="AT6" s="16">
        <v>-8.7286394399071154E-2</v>
      </c>
      <c r="AU6" s="16">
        <v>-0.14051344885521258</v>
      </c>
      <c r="AV6" s="16">
        <v>-0.46052745660473793</v>
      </c>
      <c r="AW6" s="16">
        <v>0.28893678635292247</v>
      </c>
      <c r="AX6" s="16">
        <v>0.18929031101949034</v>
      </c>
      <c r="AY6" s="16">
        <v>0.20314728972667384</v>
      </c>
      <c r="AZ6" s="16">
        <v>0.19963534007807429</v>
      </c>
      <c r="BA6" s="16">
        <v>0.14351234437100083</v>
      </c>
      <c r="BB6" s="1" t="s">
        <v>190</v>
      </c>
      <c r="BD6" s="1" t="s">
        <v>235</v>
      </c>
    </row>
    <row r="7" spans="1:56" x14ac:dyDescent="0.15">
      <c r="A7" s="1" t="s">
        <v>56</v>
      </c>
      <c r="B7" s="1" t="s">
        <v>8</v>
      </c>
      <c r="C7" s="2" t="s">
        <v>57</v>
      </c>
      <c r="D7" s="2">
        <v>5</v>
      </c>
      <c r="E7" s="2" t="s">
        <v>56</v>
      </c>
      <c r="F7" s="2" t="s">
        <v>142</v>
      </c>
      <c r="G7" s="3">
        <v>0.30464764160000002</v>
      </c>
      <c r="H7" s="4">
        <v>64.385800000000003</v>
      </c>
      <c r="I7" s="3">
        <v>7.3034224716819168E-2</v>
      </c>
      <c r="J7" s="4">
        <v>8.2661950691140795</v>
      </c>
      <c r="K7" s="4">
        <v>5.7547288090005164</v>
      </c>
      <c r="L7" s="4">
        <v>8.3083560948994375</v>
      </c>
      <c r="M7" s="4">
        <v>7.701244074201707</v>
      </c>
      <c r="N7" s="4">
        <v>10</v>
      </c>
      <c r="O7" s="4">
        <v>6.4502960015323341</v>
      </c>
      <c r="P7" s="4">
        <v>9.0898213852364336</v>
      </c>
      <c r="Q7" s="4">
        <v>8.5008635900312619</v>
      </c>
      <c r="R7" s="4">
        <v>8.8401522995839379</v>
      </c>
      <c r="S7" s="4">
        <v>8.8401522995839379</v>
      </c>
      <c r="T7" s="4">
        <v>7.7467139851689595</v>
      </c>
      <c r="U7" s="4">
        <v>8.7014972688147569</v>
      </c>
      <c r="V7" s="4">
        <v>4.8844371097765933</v>
      </c>
      <c r="W7" s="4">
        <v>3.4910786518992158</v>
      </c>
      <c r="X7" s="4">
        <v>4.765255704183267</v>
      </c>
      <c r="Y7" s="4">
        <v>3.4888815520905059</v>
      </c>
      <c r="Z7" s="4">
        <v>3.4976502059161039</v>
      </c>
      <c r="AA7" s="4">
        <v>3.4993351819729668</v>
      </c>
      <c r="AB7" s="4">
        <v>4.8105230846130294</v>
      </c>
      <c r="AC7" s="4">
        <v>6.6669187550166633</v>
      </c>
      <c r="AD7" s="4">
        <v>7.4039121160398</v>
      </c>
      <c r="AE7" s="4">
        <v>7.4039121160398</v>
      </c>
      <c r="AF7" s="4">
        <v>2.6674496911750167</v>
      </c>
      <c r="AG7" s="4">
        <v>3.7403440031404012</v>
      </c>
      <c r="AH7" s="4">
        <v>2.2791999324955907</v>
      </c>
      <c r="AI7" s="4">
        <v>4.4361912776623438</v>
      </c>
      <c r="AJ7" s="4">
        <v>3.2209722163286134</v>
      </c>
      <c r="AK7" s="4">
        <v>0.64525350137308879</v>
      </c>
      <c r="AL7" s="4">
        <v>3.5465534269819758</v>
      </c>
      <c r="AM7" s="4">
        <v>-6.1535916314093352E-2</v>
      </c>
      <c r="AN7" s="4">
        <v>-0.12975419347601655</v>
      </c>
      <c r="AO7" s="4">
        <v>-0.93691228866111453</v>
      </c>
      <c r="AP7" s="4">
        <v>-2.7974467973814754</v>
      </c>
      <c r="AQ7" s="16">
        <v>0.42764993323042966</v>
      </c>
      <c r="AR7" s="16">
        <v>0.46739475789665275</v>
      </c>
      <c r="AS7" s="16">
        <v>0.55857560978410115</v>
      </c>
      <c r="AT7" s="16">
        <v>-6.3490993670248685E-2</v>
      </c>
      <c r="AU7" s="16">
        <v>-0.16982787139195876</v>
      </c>
      <c r="AV7" s="16">
        <v>-0.65455150802355777</v>
      </c>
      <c r="AW7" s="16">
        <v>0.24669586375707037</v>
      </c>
      <c r="AX7" s="16">
        <v>0.24588510803677943</v>
      </c>
      <c r="AY7" s="16">
        <v>0.14660563793708994</v>
      </c>
      <c r="AZ7" s="16">
        <v>0.14813550221157198</v>
      </c>
      <c r="BA7" s="16">
        <v>0.10724655428493934</v>
      </c>
      <c r="BB7" s="21">
        <v>4</v>
      </c>
      <c r="BD7" s="1" t="s">
        <v>236</v>
      </c>
    </row>
    <row r="8" spans="1:56" x14ac:dyDescent="0.15">
      <c r="A8" s="1" t="s">
        <v>58</v>
      </c>
      <c r="B8" s="1" t="s">
        <v>9</v>
      </c>
      <c r="C8" s="2" t="s">
        <v>208</v>
      </c>
      <c r="D8" s="2">
        <v>6</v>
      </c>
      <c r="E8" s="2" t="s">
        <v>58</v>
      </c>
      <c r="F8" s="2" t="s">
        <v>143</v>
      </c>
      <c r="G8" s="3">
        <v>0.29991838840000001</v>
      </c>
      <c r="H8" s="4">
        <v>152.1806</v>
      </c>
      <c r="I8" s="3">
        <v>1.2741943743116303E-2</v>
      </c>
      <c r="J8" s="4">
        <v>7.4122182232980327</v>
      </c>
      <c r="K8" s="4">
        <v>5.5965973546049863</v>
      </c>
      <c r="L8" s="4">
        <v>6.5090223258335413</v>
      </c>
      <c r="M8" s="4">
        <v>6.413310657228223</v>
      </c>
      <c r="N8" s="4">
        <v>6.4502960015323341</v>
      </c>
      <c r="O8" s="4">
        <v>10</v>
      </c>
      <c r="P8" s="4">
        <v>6.8098211465202541</v>
      </c>
      <c r="Q8" s="4">
        <v>5.9364105256597348</v>
      </c>
      <c r="R8" s="4">
        <v>6.8699064712535147</v>
      </c>
      <c r="S8" s="4">
        <v>6.8699064712535147</v>
      </c>
      <c r="T8" s="4">
        <v>5.6608510903944396</v>
      </c>
      <c r="U8" s="4">
        <v>6.5584439483979251</v>
      </c>
      <c r="V8" s="4">
        <v>3.3577822525405372</v>
      </c>
      <c r="W8" s="4">
        <v>2.4609613335758009</v>
      </c>
      <c r="X8" s="4">
        <v>3.3232912661731451</v>
      </c>
      <c r="Y8" s="4">
        <v>2.47194198617612</v>
      </c>
      <c r="Z8" s="4">
        <v>2.460534841058112</v>
      </c>
      <c r="AA8" s="4">
        <v>2.4445349088202488</v>
      </c>
      <c r="AB8" s="4">
        <v>3.1537243429502482</v>
      </c>
      <c r="AC8" s="4">
        <v>5.4130116741378478</v>
      </c>
      <c r="AD8" s="4">
        <v>6.4653379330052712</v>
      </c>
      <c r="AE8" s="4">
        <v>6.4653379330052712</v>
      </c>
      <c r="AF8" s="4">
        <v>1.8128889724306394</v>
      </c>
      <c r="AG8" s="4">
        <v>1.8949652961623162</v>
      </c>
      <c r="AH8" s="4">
        <v>0.92976187669508237</v>
      </c>
      <c r="AI8" s="4">
        <v>2.9150645976282301</v>
      </c>
      <c r="AJ8" s="4">
        <v>4.1676871095050414</v>
      </c>
      <c r="AK8" s="4">
        <v>0.54438437033526221</v>
      </c>
      <c r="AL8" s="4">
        <v>4.1367084154412215</v>
      </c>
      <c r="AM8" s="4">
        <v>0.13791470187127886</v>
      </c>
      <c r="AN8" s="4">
        <v>-0.20091110250269092</v>
      </c>
      <c r="AO8" s="4">
        <v>-0.2540449453350046</v>
      </c>
      <c r="AP8" s="4">
        <v>-0.79555291413265228</v>
      </c>
      <c r="AQ8" s="16">
        <v>0.57176963522524893</v>
      </c>
      <c r="AR8" s="16">
        <v>0.57429120957890856</v>
      </c>
      <c r="AS8" s="16">
        <v>0.4111962848795559</v>
      </c>
      <c r="AT8" s="16">
        <v>0.17820736004655507</v>
      </c>
      <c r="AU8" s="16">
        <v>3.3528423891805569E-2</v>
      </c>
      <c r="AV8" s="16">
        <v>-0.28895274685706374</v>
      </c>
      <c r="AW8" s="16">
        <v>0.31906315379866501</v>
      </c>
      <c r="AX8" s="16">
        <v>-1.1237187570639394E-2</v>
      </c>
      <c r="AY8" s="16">
        <v>1.0707159997191469E-2</v>
      </c>
      <c r="AZ8" s="16">
        <v>2.3596292027783062E-2</v>
      </c>
      <c r="BA8" s="16">
        <v>-2.9601912423088239E-2</v>
      </c>
      <c r="BB8" s="20" t="s">
        <v>188</v>
      </c>
      <c r="BD8" s="1" t="s">
        <v>235</v>
      </c>
    </row>
    <row r="9" spans="1:56" x14ac:dyDescent="0.15">
      <c r="A9" s="1" t="s">
        <v>60</v>
      </c>
      <c r="B9" s="1" t="s">
        <v>10</v>
      </c>
      <c r="C9" s="56" t="s">
        <v>61</v>
      </c>
      <c r="D9" s="33">
        <v>7</v>
      </c>
      <c r="E9" s="33" t="s">
        <v>60</v>
      </c>
      <c r="F9" s="33" t="s">
        <v>144</v>
      </c>
      <c r="G9" s="3">
        <v>0.2921945661</v>
      </c>
      <c r="H9" s="4" t="s">
        <v>62</v>
      </c>
      <c r="I9" s="3">
        <v>7.3034224716819168E-2</v>
      </c>
      <c r="J9" s="4">
        <v>8.2741395908058237</v>
      </c>
      <c r="K9" s="4">
        <v>6.2493292733995354</v>
      </c>
      <c r="L9" s="4">
        <v>8.2474518419364866</v>
      </c>
      <c r="M9" s="4">
        <v>7.7830371754669425</v>
      </c>
      <c r="N9" s="4">
        <v>9.0898213852364336</v>
      </c>
      <c r="O9" s="4">
        <v>6.8098211465202541</v>
      </c>
      <c r="P9" s="4">
        <v>10</v>
      </c>
      <c r="Q9" s="4">
        <v>7.9971993157836732</v>
      </c>
      <c r="R9" s="4">
        <v>8.7504569385792372</v>
      </c>
      <c r="S9" s="4">
        <v>8.7504569385792372</v>
      </c>
      <c r="T9" s="4">
        <v>7.4173262278169085</v>
      </c>
      <c r="U9" s="4">
        <v>8.4303158623133729</v>
      </c>
      <c r="V9" s="4">
        <v>4.3182457918025845</v>
      </c>
      <c r="W9" s="4">
        <v>3.2861902000454761</v>
      </c>
      <c r="X9" s="4">
        <v>4.7055309258359461</v>
      </c>
      <c r="Y9" s="4">
        <v>3.3041449654386761</v>
      </c>
      <c r="Z9" s="4">
        <v>3.3058454823386798</v>
      </c>
      <c r="AA9" s="4">
        <v>3.2856721597798799</v>
      </c>
      <c r="AB9" s="4">
        <v>4.0765549022214147</v>
      </c>
      <c r="AC9" s="4">
        <v>7.0892092746254942</v>
      </c>
      <c r="AD9" s="4">
        <v>8.1957839027227237</v>
      </c>
      <c r="AE9" s="4">
        <v>8.1957839027227237</v>
      </c>
      <c r="AF9" s="4">
        <v>2.2451364664958842</v>
      </c>
      <c r="AG9" s="4">
        <v>2.6450879587931886</v>
      </c>
      <c r="AH9" s="4">
        <v>2.1572765454349554</v>
      </c>
      <c r="AI9" s="4">
        <v>4.7276762441699489</v>
      </c>
      <c r="AJ9" s="4">
        <v>3.6795963975562138</v>
      </c>
      <c r="AK9" s="4">
        <v>0.75395089953655026</v>
      </c>
      <c r="AL9" s="4">
        <v>4.2274110659948079</v>
      </c>
      <c r="AM9" s="4">
        <v>-6.3252425198366394E-2</v>
      </c>
      <c r="AN9" s="4">
        <v>-0.17322645123933439</v>
      </c>
      <c r="AO9" s="4">
        <v>-0.87074705562752086</v>
      </c>
      <c r="AP9" s="4">
        <v>-2.7507131745414561</v>
      </c>
      <c r="AQ9" s="16">
        <v>0.49290503295686316</v>
      </c>
      <c r="AR9" s="16">
        <v>0.51874010569464046</v>
      </c>
      <c r="AS9" s="16">
        <v>0.49536484399450531</v>
      </c>
      <c r="AT9" s="16">
        <v>-5.3768764121146374E-2</v>
      </c>
      <c r="AU9" s="16">
        <v>-0.17236353062925319</v>
      </c>
      <c r="AV9" s="16">
        <v>-0.59723217723923061</v>
      </c>
      <c r="AW9" s="16">
        <v>0.20845828644411107</v>
      </c>
      <c r="AX9" s="16">
        <v>0.28180518272330124</v>
      </c>
      <c r="AY9" s="16">
        <v>0.16546856078644762</v>
      </c>
      <c r="AZ9" s="16">
        <v>0.16807401841728487</v>
      </c>
      <c r="BA9" s="16">
        <v>0.13234214662301474</v>
      </c>
      <c r="BB9" s="21">
        <v>5</v>
      </c>
      <c r="BD9" s="1" t="s">
        <v>236</v>
      </c>
    </row>
    <row r="10" spans="1:56" x14ac:dyDescent="0.15">
      <c r="A10" s="1" t="s">
        <v>63</v>
      </c>
      <c r="B10" s="1" t="s">
        <v>11</v>
      </c>
      <c r="C10" s="2" t="s">
        <v>209</v>
      </c>
      <c r="D10" s="2">
        <v>8</v>
      </c>
      <c r="E10" s="2" t="s">
        <v>63</v>
      </c>
      <c r="F10" s="2" t="s">
        <v>145</v>
      </c>
      <c r="G10" s="3">
        <v>0.2913946717</v>
      </c>
      <c r="H10" s="4" t="s">
        <v>62</v>
      </c>
      <c r="I10" s="3">
        <v>0</v>
      </c>
      <c r="J10" s="4">
        <v>8.0406553183690441</v>
      </c>
      <c r="K10" s="4">
        <v>5.6620400662152202</v>
      </c>
      <c r="L10" s="4">
        <v>8.3498916624945156</v>
      </c>
      <c r="M10" s="4">
        <v>7.3816086862202281</v>
      </c>
      <c r="N10" s="4">
        <v>8.5008635900312619</v>
      </c>
      <c r="O10" s="4">
        <v>5.9364105256597348</v>
      </c>
      <c r="P10" s="4">
        <v>7.9971993157836732</v>
      </c>
      <c r="Q10" s="4">
        <v>10</v>
      </c>
      <c r="R10" s="4">
        <v>8.5354511610215411</v>
      </c>
      <c r="S10" s="4">
        <v>8.5354511610215411</v>
      </c>
      <c r="T10" s="4">
        <v>8.4022804950887622</v>
      </c>
      <c r="U10" s="4">
        <v>8.6105768981714714</v>
      </c>
      <c r="V10" s="4">
        <v>5.5900576231355537</v>
      </c>
      <c r="W10" s="4">
        <v>4.0532126236694026</v>
      </c>
      <c r="X10" s="4">
        <v>3.9129134095694602</v>
      </c>
      <c r="Y10" s="4">
        <v>4.0330184704247189</v>
      </c>
      <c r="Z10" s="4">
        <v>4.0315137922640236</v>
      </c>
      <c r="AA10" s="4">
        <v>4.0453307128910589</v>
      </c>
      <c r="AB10" s="4">
        <v>5.61374864902319</v>
      </c>
      <c r="AC10" s="4">
        <v>6.7201405616556382</v>
      </c>
      <c r="AD10" s="4">
        <v>6.6655008563122173</v>
      </c>
      <c r="AE10" s="4">
        <v>6.6655008563122173</v>
      </c>
      <c r="AF10" s="4">
        <v>3.2230314507938225</v>
      </c>
      <c r="AG10" s="4">
        <v>3.4092374999344743</v>
      </c>
      <c r="AH10" s="4">
        <v>0.93881888032391336</v>
      </c>
      <c r="AI10" s="4">
        <v>3.5995177049709381</v>
      </c>
      <c r="AJ10" s="4">
        <v>2.6815295824571477</v>
      </c>
      <c r="AK10" s="4">
        <v>0.55604744420487773</v>
      </c>
      <c r="AL10" s="4">
        <v>2.8427398463675631</v>
      </c>
      <c r="AM10" s="4">
        <v>3.7199561075210538E-2</v>
      </c>
      <c r="AN10" s="4">
        <v>-0.16401378789834675</v>
      </c>
      <c r="AO10" s="4">
        <v>-0.87355100742036251</v>
      </c>
      <c r="AP10" s="4">
        <v>-2.5611751737936435</v>
      </c>
      <c r="AQ10" s="16">
        <v>0.50545971742826246</v>
      </c>
      <c r="AR10" s="16">
        <v>0.53606664708876517</v>
      </c>
      <c r="AS10" s="16">
        <v>0.5409310353677681</v>
      </c>
      <c r="AT10" s="16">
        <v>-9.9080524077524469E-3</v>
      </c>
      <c r="AU10" s="16">
        <v>-0.15735388357000887</v>
      </c>
      <c r="AV10" s="16">
        <v>-0.59225211786788945</v>
      </c>
      <c r="AW10" s="16">
        <v>0.20288712330394257</v>
      </c>
      <c r="AX10" s="16">
        <v>0.25112931261153931</v>
      </c>
      <c r="AY10" s="16">
        <v>0.12244785496849975</v>
      </c>
      <c r="AZ10" s="16">
        <v>0.12303686940434551</v>
      </c>
      <c r="BA10" s="16">
        <v>9.057092586082964E-2</v>
      </c>
      <c r="BB10" s="1" t="s">
        <v>189</v>
      </c>
      <c r="BD10" s="1" t="s">
        <v>235</v>
      </c>
    </row>
    <row r="11" spans="1:56" x14ac:dyDescent="0.15">
      <c r="A11" s="1" t="s">
        <v>65</v>
      </c>
      <c r="B11" s="1" t="s">
        <v>12</v>
      </c>
      <c r="C11" s="2" t="s">
        <v>210</v>
      </c>
      <c r="D11" s="2">
        <v>9</v>
      </c>
      <c r="E11" s="2" t="s">
        <v>65</v>
      </c>
      <c r="F11" s="2" t="s">
        <v>146</v>
      </c>
      <c r="G11" s="3">
        <v>0.2474999319</v>
      </c>
      <c r="H11" s="4">
        <v>12.7301</v>
      </c>
      <c r="I11" s="3">
        <v>0</v>
      </c>
      <c r="J11" s="4">
        <v>8.3414591147935795</v>
      </c>
      <c r="K11" s="4">
        <v>5.612692674911437</v>
      </c>
      <c r="L11" s="4">
        <v>8.6228238903104977</v>
      </c>
      <c r="M11" s="4">
        <v>8.0584449458790992</v>
      </c>
      <c r="N11" s="4">
        <v>8.8401522995839379</v>
      </c>
      <c r="O11" s="4">
        <v>6.8699064712535147</v>
      </c>
      <c r="P11" s="4">
        <v>8.7504569385792372</v>
      </c>
      <c r="Q11" s="4">
        <v>8.5354511610215411</v>
      </c>
      <c r="R11" s="4">
        <v>10</v>
      </c>
      <c r="S11" s="4">
        <v>10</v>
      </c>
      <c r="T11" s="4">
        <v>7.8261538724625961</v>
      </c>
      <c r="U11" s="4">
        <v>9.3615896756155426</v>
      </c>
      <c r="V11" s="4">
        <v>4.6491318261511081</v>
      </c>
      <c r="W11" s="4">
        <v>3.1975726048243178</v>
      </c>
      <c r="X11" s="4">
        <v>4.0322556285339219</v>
      </c>
      <c r="Y11" s="4">
        <v>3.1798292930984258</v>
      </c>
      <c r="Z11" s="4">
        <v>3.1810624864330461</v>
      </c>
      <c r="AA11" s="4">
        <v>3.1947660071253683</v>
      </c>
      <c r="AB11" s="4">
        <v>4.805565360086554</v>
      </c>
      <c r="AC11" s="4">
        <v>6.4794835965565767</v>
      </c>
      <c r="AD11" s="4">
        <v>7.905068789641934</v>
      </c>
      <c r="AE11" s="4">
        <v>7.905068789641934</v>
      </c>
      <c r="AF11" s="4">
        <v>2.629730773338339</v>
      </c>
      <c r="AG11" s="4">
        <v>3.128448338473512</v>
      </c>
      <c r="AH11" s="4">
        <v>0.52935718502625928</v>
      </c>
      <c r="AI11" s="4">
        <v>3.7007898221144826</v>
      </c>
      <c r="AJ11" s="4">
        <v>3.991797680647307</v>
      </c>
      <c r="AK11" s="4">
        <v>0.55760989203762512</v>
      </c>
      <c r="AL11" s="4">
        <v>4.3978741873859448</v>
      </c>
      <c r="AM11" s="4">
        <v>-2.2442173260370471E-2</v>
      </c>
      <c r="AN11" s="4">
        <v>-0.31476684403557764</v>
      </c>
      <c r="AO11" s="4">
        <v>-1.2703366730213412</v>
      </c>
      <c r="AP11" s="4">
        <v>-3.4323773718545469</v>
      </c>
      <c r="AQ11" s="16">
        <v>0.50542106106161544</v>
      </c>
      <c r="AR11" s="16">
        <v>0.4740340136879323</v>
      </c>
      <c r="AS11" s="16">
        <v>0.63524142455760346</v>
      </c>
      <c r="AT11" s="16">
        <v>-3.2615917728750853E-2</v>
      </c>
      <c r="AU11" s="16">
        <v>-0.24298969093933132</v>
      </c>
      <c r="AV11" s="16">
        <v>-0.83655544390329528</v>
      </c>
      <c r="AW11" s="16">
        <v>0.24590497237339765</v>
      </c>
      <c r="AX11" s="16">
        <v>0.28283683112860553</v>
      </c>
      <c r="AY11" s="16">
        <v>0.17584021475092773</v>
      </c>
      <c r="AZ11" s="16">
        <v>0.17682682250210885</v>
      </c>
      <c r="BA11" s="16">
        <v>0.13744833037380616</v>
      </c>
      <c r="BB11" s="1" t="s">
        <v>194</v>
      </c>
      <c r="BD11" s="1" t="s">
        <v>235</v>
      </c>
    </row>
    <row r="12" spans="1:56" x14ac:dyDescent="0.15">
      <c r="A12" s="1" t="s">
        <v>67</v>
      </c>
      <c r="B12" s="1" t="s">
        <v>13</v>
      </c>
      <c r="C12" s="2" t="s">
        <v>211</v>
      </c>
      <c r="D12" s="2">
        <v>10</v>
      </c>
      <c r="E12" s="2" t="s">
        <v>67</v>
      </c>
      <c r="F12" s="2" t="s">
        <v>147</v>
      </c>
      <c r="G12" s="3">
        <v>0.2474999319</v>
      </c>
      <c r="H12" s="4" t="s">
        <v>62</v>
      </c>
      <c r="I12" s="3">
        <v>0</v>
      </c>
      <c r="J12" s="4">
        <v>8.3414591147935795</v>
      </c>
      <c r="K12" s="4">
        <v>5.612692674911437</v>
      </c>
      <c r="L12" s="4">
        <v>8.6228238903104977</v>
      </c>
      <c r="M12" s="4">
        <v>8.0584449458790992</v>
      </c>
      <c r="N12" s="4">
        <v>8.8401522995839379</v>
      </c>
      <c r="O12" s="4">
        <v>6.8699064712535147</v>
      </c>
      <c r="P12" s="4">
        <v>8.7504569385792372</v>
      </c>
      <c r="Q12" s="4">
        <v>8.5354511610215411</v>
      </c>
      <c r="R12" s="4">
        <v>10</v>
      </c>
      <c r="S12" s="4">
        <v>10</v>
      </c>
      <c r="T12" s="4">
        <v>7.8261538724625961</v>
      </c>
      <c r="U12" s="4">
        <v>9.3615896756155426</v>
      </c>
      <c r="V12" s="4">
        <v>4.6491318261511081</v>
      </c>
      <c r="W12" s="4">
        <v>3.1975726048243178</v>
      </c>
      <c r="X12" s="4">
        <v>4.0322556285339219</v>
      </c>
      <c r="Y12" s="4">
        <v>3.1798292930984258</v>
      </c>
      <c r="Z12" s="4">
        <v>3.1810624864330461</v>
      </c>
      <c r="AA12" s="4">
        <v>3.1947660071253683</v>
      </c>
      <c r="AB12" s="4">
        <v>4.805565360086554</v>
      </c>
      <c r="AC12" s="4">
        <v>6.4794835965565767</v>
      </c>
      <c r="AD12" s="4">
        <v>7.905068789641934</v>
      </c>
      <c r="AE12" s="4">
        <v>7.905068789641934</v>
      </c>
      <c r="AF12" s="4">
        <v>2.629730773338339</v>
      </c>
      <c r="AG12" s="4">
        <v>3.128448338473512</v>
      </c>
      <c r="AH12" s="4">
        <v>0.52935718502625928</v>
      </c>
      <c r="AI12" s="4">
        <v>3.7007898221144826</v>
      </c>
      <c r="AJ12" s="4">
        <v>3.991797680647307</v>
      </c>
      <c r="AK12" s="4">
        <v>0.55760989203762512</v>
      </c>
      <c r="AL12" s="4">
        <v>4.3978741873859448</v>
      </c>
      <c r="AM12" s="4">
        <v>-2.2442173260370471E-2</v>
      </c>
      <c r="AN12" s="4">
        <v>-0.31476684403557764</v>
      </c>
      <c r="AO12" s="4">
        <v>-1.2703366730213412</v>
      </c>
      <c r="AP12" s="4">
        <v>-3.4323773718545469</v>
      </c>
      <c r="AQ12" s="16">
        <v>0.50542106106161544</v>
      </c>
      <c r="AR12" s="16">
        <v>0.4740340136879323</v>
      </c>
      <c r="AS12" s="16">
        <v>0.63524142455760346</v>
      </c>
      <c r="AT12" s="16">
        <v>-3.2615917728750853E-2</v>
      </c>
      <c r="AU12" s="16">
        <v>-0.24298969093933132</v>
      </c>
      <c r="AV12" s="16">
        <v>-0.83655544390329528</v>
      </c>
      <c r="AW12" s="16">
        <v>0.24590497237339765</v>
      </c>
      <c r="AX12" s="16">
        <v>0.28283683112860553</v>
      </c>
      <c r="AY12" s="16">
        <v>0.17584021475092773</v>
      </c>
      <c r="AZ12" s="16">
        <v>0.17682682250210885</v>
      </c>
      <c r="BA12" s="16">
        <v>0.13744833037380616</v>
      </c>
      <c r="BB12" s="1" t="s">
        <v>195</v>
      </c>
      <c r="BD12" s="1" t="s">
        <v>235</v>
      </c>
    </row>
    <row r="13" spans="1:56" x14ac:dyDescent="0.15">
      <c r="A13" s="1" t="s">
        <v>69</v>
      </c>
      <c r="B13" s="1" t="s">
        <v>14</v>
      </c>
      <c r="C13" s="2" t="s">
        <v>70</v>
      </c>
      <c r="D13" s="2">
        <v>11</v>
      </c>
      <c r="E13" s="2" t="s">
        <v>69</v>
      </c>
      <c r="F13" s="2" t="s">
        <v>148</v>
      </c>
      <c r="G13" s="3">
        <v>0.22877060909999999</v>
      </c>
      <c r="H13" s="4">
        <v>59.284999999999997</v>
      </c>
      <c r="I13" s="3">
        <v>0</v>
      </c>
      <c r="J13" s="4">
        <v>7.513072225256038</v>
      </c>
      <c r="K13" s="4">
        <v>5.3459362997937729</v>
      </c>
      <c r="L13" s="4">
        <v>7.9587873221551861</v>
      </c>
      <c r="M13" s="4">
        <v>7.983807509696379</v>
      </c>
      <c r="N13" s="4">
        <v>7.7467139851689595</v>
      </c>
      <c r="O13" s="4">
        <v>5.6608510903944396</v>
      </c>
      <c r="P13" s="4">
        <v>7.4173262278169085</v>
      </c>
      <c r="Q13" s="4">
        <v>8.4022804950887622</v>
      </c>
      <c r="R13" s="4">
        <v>7.8261538724625961</v>
      </c>
      <c r="S13" s="4">
        <v>7.8261538724625961</v>
      </c>
      <c r="T13" s="4">
        <v>10</v>
      </c>
      <c r="U13" s="4">
        <v>7.8014223284488509</v>
      </c>
      <c r="V13" s="4">
        <v>4.4682462696170768</v>
      </c>
      <c r="W13" s="4">
        <v>2.9838087302442236</v>
      </c>
      <c r="X13" s="4">
        <v>3.509905870959376</v>
      </c>
      <c r="Y13" s="4">
        <v>2.9596662614241396</v>
      </c>
      <c r="Z13" s="4">
        <v>2.9588632785509055</v>
      </c>
      <c r="AA13" s="4">
        <v>2.9904319223770366</v>
      </c>
      <c r="AB13" s="4">
        <v>4.7883787161023443</v>
      </c>
      <c r="AC13" s="4">
        <v>6.1996929046237401</v>
      </c>
      <c r="AD13" s="4">
        <v>6.3430845650979144</v>
      </c>
      <c r="AE13" s="4">
        <v>6.3430845650979144</v>
      </c>
      <c r="AF13" s="4">
        <v>2.4863680468686225</v>
      </c>
      <c r="AG13" s="4">
        <v>2.9076168081284486</v>
      </c>
      <c r="AH13" s="4">
        <v>0.9138926635134258</v>
      </c>
      <c r="AI13" s="4">
        <v>3.1205320394221703</v>
      </c>
      <c r="AJ13" s="4">
        <v>2.7664061600338079</v>
      </c>
      <c r="AK13" s="4">
        <v>0.49632249109305976</v>
      </c>
      <c r="AL13" s="4">
        <v>2.9553403583479012</v>
      </c>
      <c r="AM13" s="4">
        <v>2.5689281062746566E-2</v>
      </c>
      <c r="AN13" s="4">
        <v>-0.14303554456689638</v>
      </c>
      <c r="AO13" s="4">
        <v>-0.68424756325919023</v>
      </c>
      <c r="AP13" s="4">
        <v>-2.2880254782611673</v>
      </c>
      <c r="AQ13" s="16">
        <v>0.4051699622488707</v>
      </c>
      <c r="AR13" s="16">
        <v>0.4795204209944981</v>
      </c>
      <c r="AS13" s="16">
        <v>0.49167016090410287</v>
      </c>
      <c r="AT13" s="16">
        <v>-3.3603014579648247E-2</v>
      </c>
      <c r="AU13" s="16">
        <v>-0.13437484491966636</v>
      </c>
      <c r="AV13" s="16">
        <v>-0.49566107256338954</v>
      </c>
      <c r="AW13" s="16">
        <v>0.20709148495741164</v>
      </c>
      <c r="AX13" s="16">
        <v>0.19388734381456341</v>
      </c>
      <c r="AY13" s="16">
        <v>0.12363315556094102</v>
      </c>
      <c r="AZ13" s="16">
        <v>0.12451942608214388</v>
      </c>
      <c r="BA13" s="16">
        <v>9.1509481786569341E-2</v>
      </c>
      <c r="BB13" s="21">
        <v>6</v>
      </c>
      <c r="BD13" s="1" t="s">
        <v>235</v>
      </c>
    </row>
    <row r="14" spans="1:56" x14ac:dyDescent="0.15">
      <c r="A14" s="1" t="s">
        <v>71</v>
      </c>
      <c r="B14" s="1" t="s">
        <v>15</v>
      </c>
      <c r="C14" s="2" t="s">
        <v>72</v>
      </c>
      <c r="D14" s="2">
        <v>12</v>
      </c>
      <c r="E14" s="2" t="s">
        <v>71</v>
      </c>
      <c r="F14" s="2" t="s">
        <v>149</v>
      </c>
      <c r="G14" s="3">
        <v>0.22831448060000001</v>
      </c>
      <c r="H14" s="4">
        <v>69.180300000000003</v>
      </c>
      <c r="I14" s="3">
        <v>0</v>
      </c>
      <c r="J14" s="4">
        <v>8.1033365663200492</v>
      </c>
      <c r="K14" s="4">
        <v>5.2914199477330506</v>
      </c>
      <c r="L14" s="4">
        <v>8.1756005732681043</v>
      </c>
      <c r="M14" s="4">
        <v>7.6426468846543898</v>
      </c>
      <c r="N14" s="4">
        <v>8.7014972688147569</v>
      </c>
      <c r="O14" s="4">
        <v>6.5584439483979251</v>
      </c>
      <c r="P14" s="4">
        <v>8.4303158623133729</v>
      </c>
      <c r="Q14" s="4">
        <v>8.6105768981714714</v>
      </c>
      <c r="R14" s="4">
        <v>9.3615896756155426</v>
      </c>
      <c r="S14" s="4">
        <v>9.3615896756155426</v>
      </c>
      <c r="T14" s="4">
        <v>7.8014223284488509</v>
      </c>
      <c r="U14" s="4">
        <v>10</v>
      </c>
      <c r="V14" s="4">
        <v>5.2817333372853534</v>
      </c>
      <c r="W14" s="4">
        <v>3.4955980191919567</v>
      </c>
      <c r="X14" s="4">
        <v>3.8393181200811624</v>
      </c>
      <c r="Y14" s="4">
        <v>3.4527205329194639</v>
      </c>
      <c r="Z14" s="4">
        <v>3.4583887190378388</v>
      </c>
      <c r="AA14" s="4">
        <v>3.497378635096954</v>
      </c>
      <c r="AB14" s="4">
        <v>5.6092287206856559</v>
      </c>
      <c r="AC14" s="4">
        <v>6.3832211609401792</v>
      </c>
      <c r="AD14" s="4">
        <v>7.5047994120554264</v>
      </c>
      <c r="AE14" s="4">
        <v>7.5047994120554264</v>
      </c>
      <c r="AF14" s="4">
        <v>3.083996277261587</v>
      </c>
      <c r="AG14" s="4">
        <v>3.351547866365578</v>
      </c>
      <c r="AH14" s="4">
        <v>0.41388677655424011</v>
      </c>
      <c r="AI14" s="4">
        <v>3.7659699063758278</v>
      </c>
      <c r="AJ14" s="4">
        <v>3.4294849123821205</v>
      </c>
      <c r="AK14" s="4">
        <v>0.51869685366728635</v>
      </c>
      <c r="AL14" s="4">
        <v>3.8000186995606682</v>
      </c>
      <c r="AM14" s="4">
        <v>-2.9847033956110137E-2</v>
      </c>
      <c r="AN14" s="4">
        <v>-0.31251196956443789</v>
      </c>
      <c r="AO14" s="4">
        <v>-1.3496881033627997</v>
      </c>
      <c r="AP14" s="4">
        <v>-3.3962198031476083</v>
      </c>
      <c r="AQ14" s="16">
        <v>0.51133617598362247</v>
      </c>
      <c r="AR14" s="16">
        <v>0.47440886112155545</v>
      </c>
      <c r="AS14" s="16">
        <v>0.63010655804999383</v>
      </c>
      <c r="AT14" s="16">
        <v>-3.1619906093297886E-2</v>
      </c>
      <c r="AU14" s="16">
        <v>-0.24691429107423449</v>
      </c>
      <c r="AV14" s="16">
        <v>-0.89177114482682229</v>
      </c>
      <c r="AW14" s="16">
        <v>0.25359232676194277</v>
      </c>
      <c r="AX14" s="16">
        <v>0.26502012798773306</v>
      </c>
      <c r="AY14" s="16">
        <v>0.15418547202403882</v>
      </c>
      <c r="AZ14" s="16">
        <v>0.15546347854328837</v>
      </c>
      <c r="BA14" s="16">
        <v>0.12038190182575877</v>
      </c>
      <c r="BB14" s="1" t="s">
        <v>193</v>
      </c>
      <c r="BD14" s="1" t="s">
        <v>235</v>
      </c>
    </row>
    <row r="15" spans="1:56" x14ac:dyDescent="0.15">
      <c r="A15" s="1" t="s">
        <v>73</v>
      </c>
      <c r="B15" s="1" t="s">
        <v>16</v>
      </c>
      <c r="C15" s="56" t="s">
        <v>74</v>
      </c>
      <c r="D15" s="33">
        <v>13</v>
      </c>
      <c r="E15" s="33" t="s">
        <v>73</v>
      </c>
      <c r="F15" s="33" t="s">
        <v>150</v>
      </c>
      <c r="G15" s="3">
        <v>0.22212860500000001</v>
      </c>
      <c r="H15" s="4" t="s">
        <v>62</v>
      </c>
      <c r="I15" s="3">
        <v>0</v>
      </c>
      <c r="J15" s="4">
        <v>5.5609643018875277</v>
      </c>
      <c r="K15" s="4">
        <v>3.831901348044549</v>
      </c>
      <c r="L15" s="4">
        <v>4.0754916749652121</v>
      </c>
      <c r="M15" s="4">
        <v>3.8185044133767541</v>
      </c>
      <c r="N15" s="4">
        <v>4.8844371097765933</v>
      </c>
      <c r="O15" s="4">
        <v>3.3577822525405372</v>
      </c>
      <c r="P15" s="4">
        <v>4.3182457918025845</v>
      </c>
      <c r="Q15" s="4">
        <v>5.5900576231355537</v>
      </c>
      <c r="R15" s="4">
        <v>4.6491318261511081</v>
      </c>
      <c r="S15" s="4">
        <v>4.6491318261511081</v>
      </c>
      <c r="T15" s="4">
        <v>4.4682462696170768</v>
      </c>
      <c r="U15" s="4">
        <v>5.2817333372853534</v>
      </c>
      <c r="V15" s="4">
        <v>10</v>
      </c>
      <c r="W15" s="4">
        <v>4.7708797910249121</v>
      </c>
      <c r="X15" s="4">
        <v>2.9203998948253149</v>
      </c>
      <c r="Y15" s="4">
        <v>4.6784659662067369</v>
      </c>
      <c r="Z15" s="4">
        <v>4.6977224282141883</v>
      </c>
      <c r="AA15" s="4">
        <v>4.7815991168689855</v>
      </c>
      <c r="AB15" s="4">
        <v>6.9821677032593419</v>
      </c>
      <c r="AC15" s="4">
        <v>3.5975137190230977</v>
      </c>
      <c r="AD15" s="4">
        <v>2.8301062094541707</v>
      </c>
      <c r="AE15" s="4">
        <v>2.8301062094541707</v>
      </c>
      <c r="AF15" s="4">
        <v>4.0103981347033049</v>
      </c>
      <c r="AG15" s="4">
        <v>2.998030164776349</v>
      </c>
      <c r="AH15" s="4">
        <v>0.94502116658069613</v>
      </c>
      <c r="AI15" s="4">
        <v>2.4372805623461771</v>
      </c>
      <c r="AJ15" s="4">
        <v>1.1114547735788292</v>
      </c>
      <c r="AK15" s="4">
        <v>0.40391376619074432</v>
      </c>
      <c r="AL15" s="4">
        <v>0.90895391558727079</v>
      </c>
      <c r="AM15" s="4">
        <v>0.11502121337608105</v>
      </c>
      <c r="AN15" s="4">
        <v>9.9834751907067268E-2</v>
      </c>
      <c r="AO15" s="4">
        <v>-0.14415211853582069</v>
      </c>
      <c r="AP15" s="4">
        <v>-0.97347322893157306</v>
      </c>
      <c r="AQ15" s="16">
        <v>0.20548185756199597</v>
      </c>
      <c r="AR15" s="16">
        <v>0.22562594038345418</v>
      </c>
      <c r="AS15" s="16">
        <v>0.39385958541898741</v>
      </c>
      <c r="AT15" s="16">
        <v>0.12626845942845019</v>
      </c>
      <c r="AU15" s="16">
        <v>6.9111668812975782E-3</v>
      </c>
      <c r="AV15" s="16">
        <v>-0.10033023354461867</v>
      </c>
      <c r="AW15" s="16">
        <v>0.22826980647388123</v>
      </c>
      <c r="AX15" s="16">
        <v>2.0983228471420423E-2</v>
      </c>
      <c r="AY15" s="16">
        <v>5.8851765073035883E-2</v>
      </c>
      <c r="AZ15" s="16">
        <v>5.7677459299112541E-2</v>
      </c>
      <c r="BA15" s="16">
        <v>1.108892908177421E-2</v>
      </c>
      <c r="BB15" s="21">
        <v>7</v>
      </c>
      <c r="BD15" s="1" t="s">
        <v>235</v>
      </c>
    </row>
    <row r="16" spans="1:56" x14ac:dyDescent="0.15">
      <c r="A16" s="1" t="s">
        <v>75</v>
      </c>
      <c r="B16" s="1" t="s">
        <v>17</v>
      </c>
      <c r="C16" s="2" t="s">
        <v>76</v>
      </c>
      <c r="D16" s="2">
        <v>14</v>
      </c>
      <c r="E16" s="2" t="s">
        <v>75</v>
      </c>
      <c r="F16" s="2" t="s">
        <v>151</v>
      </c>
      <c r="G16" s="3">
        <v>0.2199134697</v>
      </c>
      <c r="H16" s="4">
        <v>1811.8603000000001</v>
      </c>
      <c r="I16" s="3">
        <v>0</v>
      </c>
      <c r="J16" s="4">
        <v>3.8796735873565051</v>
      </c>
      <c r="K16" s="4">
        <v>2.9548035874459799</v>
      </c>
      <c r="L16" s="4">
        <v>3.0079124565244495</v>
      </c>
      <c r="M16" s="4">
        <v>2.6876908436055933</v>
      </c>
      <c r="N16" s="4">
        <v>3.4910786518992158</v>
      </c>
      <c r="O16" s="4">
        <v>2.4609613335758009</v>
      </c>
      <c r="P16" s="4">
        <v>3.2861902000454761</v>
      </c>
      <c r="Q16" s="4">
        <v>4.0532126236694026</v>
      </c>
      <c r="R16" s="4">
        <v>3.1975726048243178</v>
      </c>
      <c r="S16" s="4">
        <v>3.1975726048243178</v>
      </c>
      <c r="T16" s="4">
        <v>2.9838087302442236</v>
      </c>
      <c r="U16" s="4">
        <v>3.4955980191919567</v>
      </c>
      <c r="V16" s="4">
        <v>4.7708797910249121</v>
      </c>
      <c r="W16" s="4">
        <v>10</v>
      </c>
      <c r="X16" s="4">
        <v>2.1754243185185023</v>
      </c>
      <c r="Y16" s="4">
        <v>9.9582373417727386</v>
      </c>
      <c r="Z16" s="4">
        <v>9.9367170486173997</v>
      </c>
      <c r="AA16" s="4">
        <v>9.9239232213550377</v>
      </c>
      <c r="AB16" s="4">
        <v>4.1671084298102761</v>
      </c>
      <c r="AC16" s="4">
        <v>2.7820186390788972</v>
      </c>
      <c r="AD16" s="4">
        <v>2.1717226290900085</v>
      </c>
      <c r="AE16" s="4">
        <v>2.1717226290900085</v>
      </c>
      <c r="AF16" s="4">
        <v>2.8132370670668507</v>
      </c>
      <c r="AG16" s="4">
        <v>1.8049168694767195</v>
      </c>
      <c r="AH16" s="4">
        <v>0.92854286531464458</v>
      </c>
      <c r="AI16" s="4">
        <v>1.6715281236438719</v>
      </c>
      <c r="AJ16" s="4">
        <v>0.90748847509104813</v>
      </c>
      <c r="AK16" s="4">
        <v>0.28759612019712705</v>
      </c>
      <c r="AL16" s="4">
        <v>0.78445026902934623</v>
      </c>
      <c r="AM16" s="4">
        <v>0.17694484574946612</v>
      </c>
      <c r="AN16" s="4">
        <v>1.9297444469802309E-2</v>
      </c>
      <c r="AO16" s="4">
        <v>3.7693252923418824E-2</v>
      </c>
      <c r="AP16" s="4">
        <v>-0.45162677848312099</v>
      </c>
      <c r="AQ16" s="16">
        <v>0.22767321610671909</v>
      </c>
      <c r="AR16" s="16">
        <v>0.2416852906131087</v>
      </c>
      <c r="AS16" s="16">
        <v>0.22011141821652225</v>
      </c>
      <c r="AT16" s="16">
        <v>0.24033002769938858</v>
      </c>
      <c r="AU16" s="16">
        <v>4.2428488573455006E-2</v>
      </c>
      <c r="AV16" s="16">
        <v>-1.2273789829222472E-2</v>
      </c>
      <c r="AW16" s="16">
        <v>0.14691865353550468</v>
      </c>
      <c r="AX16" s="16">
        <v>3.5457236680209246E-2</v>
      </c>
      <c r="AY16" s="16">
        <v>4.5647616892542035E-2</v>
      </c>
      <c r="AZ16" s="16">
        <v>4.6366381419150206E-2</v>
      </c>
      <c r="BA16" s="16">
        <v>1.5848264173292884E-2</v>
      </c>
      <c r="BB16" s="1">
        <v>8</v>
      </c>
      <c r="BD16" s="1" t="s">
        <v>235</v>
      </c>
    </row>
    <row r="17" spans="1:56" x14ac:dyDescent="0.15">
      <c r="A17" s="1" t="s">
        <v>77</v>
      </c>
      <c r="B17" s="1" t="s">
        <v>18</v>
      </c>
      <c r="C17" s="2" t="s">
        <v>78</v>
      </c>
      <c r="D17" s="2">
        <v>15</v>
      </c>
      <c r="E17" s="2" t="s">
        <v>77</v>
      </c>
      <c r="F17" s="2" t="s">
        <v>152</v>
      </c>
      <c r="G17" s="3">
        <v>0.2179534092</v>
      </c>
      <c r="H17" s="4">
        <v>1188.02</v>
      </c>
      <c r="I17" s="3">
        <v>7.433697368204073E-2</v>
      </c>
      <c r="J17" s="4">
        <v>4.5179397318642556</v>
      </c>
      <c r="K17" s="4">
        <v>2.8266151122513539</v>
      </c>
      <c r="L17" s="4">
        <v>4.3029412173961576</v>
      </c>
      <c r="M17" s="4">
        <v>4.2020887573011851</v>
      </c>
      <c r="N17" s="4">
        <v>4.765255704183267</v>
      </c>
      <c r="O17" s="4">
        <v>3.3232912661731451</v>
      </c>
      <c r="P17" s="4">
        <v>4.7055309258359461</v>
      </c>
      <c r="Q17" s="4">
        <v>3.9129134095694602</v>
      </c>
      <c r="R17" s="4">
        <v>4.0322556285339219</v>
      </c>
      <c r="S17" s="4">
        <v>4.0322556285339219</v>
      </c>
      <c r="T17" s="4">
        <v>3.509905870959376</v>
      </c>
      <c r="U17" s="4">
        <v>3.8393181200811624</v>
      </c>
      <c r="V17" s="4">
        <v>2.9203998948253149</v>
      </c>
      <c r="W17" s="4">
        <v>2.1754243185185023</v>
      </c>
      <c r="X17" s="4">
        <v>10</v>
      </c>
      <c r="Y17" s="4">
        <v>2.1645600357654886</v>
      </c>
      <c r="Z17" s="4">
        <v>2.1659147223889947</v>
      </c>
      <c r="AA17" s="4">
        <v>2.1694526383243398</v>
      </c>
      <c r="AB17" s="4">
        <v>2.8467892219331929</v>
      </c>
      <c r="AC17" s="4">
        <v>1.3268125632710226</v>
      </c>
      <c r="AD17" s="4">
        <v>1.4398778249447122</v>
      </c>
      <c r="AE17" s="4">
        <v>1.4398778249447122</v>
      </c>
      <c r="AF17" s="4">
        <v>1.5149077638774804</v>
      </c>
      <c r="AG17" s="4">
        <v>2.4356754250374411</v>
      </c>
      <c r="AH17" s="4">
        <v>3.5012958533428842</v>
      </c>
      <c r="AI17" s="4">
        <v>2.6498976652545352</v>
      </c>
      <c r="AJ17" s="4">
        <v>2.5873589918343236</v>
      </c>
      <c r="AK17" s="4">
        <v>0.37348702995958705</v>
      </c>
      <c r="AL17" s="4">
        <v>1.348526187796657</v>
      </c>
      <c r="AM17" s="4">
        <v>8.5221363408484685E-2</v>
      </c>
      <c r="AN17" s="4">
        <v>0.36863161471167061</v>
      </c>
      <c r="AO17" s="4">
        <v>-0.20280463622270067</v>
      </c>
      <c r="AP17" s="4">
        <v>-0.9896231243707837</v>
      </c>
      <c r="AQ17" s="16">
        <v>0.3637265366075586</v>
      </c>
      <c r="AR17" s="16">
        <v>0.32015531937520664</v>
      </c>
      <c r="AS17" s="16">
        <v>0.55086828701522772</v>
      </c>
      <c r="AT17" s="16">
        <v>0.11748117022018346</v>
      </c>
      <c r="AU17" s="16">
        <v>0.12115106898780799</v>
      </c>
      <c r="AV17" s="16">
        <v>-0.12114723285120095</v>
      </c>
      <c r="AW17" s="16">
        <v>0.47915145694724504</v>
      </c>
      <c r="AX17" s="16">
        <v>-1.7453934300672599E-2</v>
      </c>
      <c r="AY17" s="16">
        <v>0.17143471764703344</v>
      </c>
      <c r="AZ17" s="16">
        <v>0.17009886672605634</v>
      </c>
      <c r="BA17" s="16">
        <v>7.9455400640478638E-2</v>
      </c>
      <c r="BB17" s="1">
        <v>9</v>
      </c>
      <c r="BD17" s="1" t="s">
        <v>236</v>
      </c>
    </row>
    <row r="18" spans="1:56" x14ac:dyDescent="0.15">
      <c r="A18" s="1" t="s">
        <v>79</v>
      </c>
      <c r="B18" s="1" t="s">
        <v>19</v>
      </c>
      <c r="C18" s="2" t="s">
        <v>80</v>
      </c>
      <c r="D18" s="2">
        <v>16</v>
      </c>
      <c r="E18" s="2" t="s">
        <v>79</v>
      </c>
      <c r="F18" s="2" t="s">
        <v>153</v>
      </c>
      <c r="G18" s="3">
        <v>0.21721661950000001</v>
      </c>
      <c r="H18" s="4" t="s">
        <v>62</v>
      </c>
      <c r="I18" s="3">
        <v>0</v>
      </c>
      <c r="J18" s="4">
        <v>3.8651810846765953</v>
      </c>
      <c r="K18" s="4">
        <v>2.9731295149843895</v>
      </c>
      <c r="L18" s="4">
        <v>3.0084489379408068</v>
      </c>
      <c r="M18" s="4">
        <v>2.6812697179553502</v>
      </c>
      <c r="N18" s="4">
        <v>3.4888815520905059</v>
      </c>
      <c r="O18" s="4">
        <v>2.47194198617612</v>
      </c>
      <c r="P18" s="4">
        <v>3.3041449654386761</v>
      </c>
      <c r="Q18" s="4">
        <v>4.0330184704247189</v>
      </c>
      <c r="R18" s="4">
        <v>3.1798292930984258</v>
      </c>
      <c r="S18" s="4">
        <v>3.1798292930984258</v>
      </c>
      <c r="T18" s="4">
        <v>2.9596662614241396</v>
      </c>
      <c r="U18" s="4">
        <v>3.4527205329194639</v>
      </c>
      <c r="V18" s="4">
        <v>4.6784659662067369</v>
      </c>
      <c r="W18" s="4">
        <v>9.9582373417727386</v>
      </c>
      <c r="X18" s="4">
        <v>2.1645600357654886</v>
      </c>
      <c r="Y18" s="4">
        <v>10</v>
      </c>
      <c r="Z18" s="4">
        <v>9.9438562784744136</v>
      </c>
      <c r="AA18" s="4">
        <v>9.8864598772158665</v>
      </c>
      <c r="AB18" s="4">
        <v>4.025747594912942</v>
      </c>
      <c r="AC18" s="4">
        <v>2.8234995273516059</v>
      </c>
      <c r="AD18" s="4">
        <v>2.2114249535100021</v>
      </c>
      <c r="AE18" s="4">
        <v>2.2114249535100021</v>
      </c>
      <c r="AF18" s="4">
        <v>2.6505803224206472</v>
      </c>
      <c r="AG18" s="4">
        <v>1.7579799783774266</v>
      </c>
      <c r="AH18" s="4">
        <v>0.95349780865039879</v>
      </c>
      <c r="AI18" s="4">
        <v>1.6874812376642458</v>
      </c>
      <c r="AJ18" s="4">
        <v>0.91246854908774599</v>
      </c>
      <c r="AK18" s="4">
        <v>0.2859088057317708</v>
      </c>
      <c r="AL18" s="4">
        <v>0.80229212799679495</v>
      </c>
      <c r="AM18" s="4">
        <v>0.17531636951140178</v>
      </c>
      <c r="AN18" s="4">
        <v>1.2196859791793052E-2</v>
      </c>
      <c r="AO18" s="4">
        <v>3.5143592985967302E-2</v>
      </c>
      <c r="AP18" s="4">
        <v>-0.44859611902441926</v>
      </c>
      <c r="AQ18" s="16">
        <v>0.22844327486491689</v>
      </c>
      <c r="AR18" s="16">
        <v>0.24204477161927904</v>
      </c>
      <c r="AS18" s="16">
        <v>0.21729117240445123</v>
      </c>
      <c r="AT18" s="16">
        <v>0.21329297961346089</v>
      </c>
      <c r="AU18" s="16">
        <v>4.163799273124677E-2</v>
      </c>
      <c r="AV18" s="16">
        <v>-1.4480154783839303E-2</v>
      </c>
      <c r="AW18" s="16">
        <v>0.1456221317200348</v>
      </c>
      <c r="AX18" s="16">
        <v>3.8638425890569907E-2</v>
      </c>
      <c r="AY18" s="16">
        <v>4.5869781453609378E-2</v>
      </c>
      <c r="AZ18" s="16">
        <v>4.6592044169530271E-2</v>
      </c>
      <c r="BA18" s="16">
        <v>1.8220364016057214E-2</v>
      </c>
      <c r="BB18" s="1" t="s">
        <v>192</v>
      </c>
      <c r="BD18" s="1" t="s">
        <v>235</v>
      </c>
    </row>
    <row r="19" spans="1:56" x14ac:dyDescent="0.15">
      <c r="A19" s="1" t="s">
        <v>81</v>
      </c>
      <c r="B19" s="1" t="s">
        <v>20</v>
      </c>
      <c r="C19" s="2" t="s">
        <v>82</v>
      </c>
      <c r="D19" s="2">
        <v>17</v>
      </c>
      <c r="E19" s="2" t="s">
        <v>81</v>
      </c>
      <c r="F19" s="2" t="s">
        <v>154</v>
      </c>
      <c r="G19" s="3">
        <v>0.21643695269999999</v>
      </c>
      <c r="H19" s="4" t="s">
        <v>62</v>
      </c>
      <c r="I19" s="3">
        <v>0.96157671681223145</v>
      </c>
      <c r="J19" s="4">
        <v>3.8717511782982088</v>
      </c>
      <c r="K19" s="4">
        <v>2.9715259665075595</v>
      </c>
      <c r="L19" s="4">
        <v>3.0082291319221888</v>
      </c>
      <c r="M19" s="4">
        <v>2.6913595158230241</v>
      </c>
      <c r="N19" s="4">
        <v>3.4976502059161039</v>
      </c>
      <c r="O19" s="4">
        <v>2.460534841058112</v>
      </c>
      <c r="P19" s="4">
        <v>3.3058454823386798</v>
      </c>
      <c r="Q19" s="4">
        <v>4.0315137922640236</v>
      </c>
      <c r="R19" s="4">
        <v>3.1810624864330461</v>
      </c>
      <c r="S19" s="4">
        <v>3.1810624864330461</v>
      </c>
      <c r="T19" s="4">
        <v>2.9588632785509055</v>
      </c>
      <c r="U19" s="4">
        <v>3.4583887190378388</v>
      </c>
      <c r="V19" s="4">
        <v>4.6977224282141883</v>
      </c>
      <c r="W19" s="4">
        <v>9.9367170486173997</v>
      </c>
      <c r="X19" s="4">
        <v>2.1659147223889947</v>
      </c>
      <c r="Y19" s="4">
        <v>9.9438562784744136</v>
      </c>
      <c r="Z19" s="4">
        <v>10</v>
      </c>
      <c r="AA19" s="4">
        <v>9.9215370197294845</v>
      </c>
      <c r="AB19" s="4">
        <v>4.069574256558723</v>
      </c>
      <c r="AC19" s="4">
        <v>2.8259559310825826</v>
      </c>
      <c r="AD19" s="4">
        <v>2.2181313541631704</v>
      </c>
      <c r="AE19" s="4">
        <v>2.2181313541631704</v>
      </c>
      <c r="AF19" s="4">
        <v>2.6776326750313331</v>
      </c>
      <c r="AG19" s="4">
        <v>1.7648363062404306</v>
      </c>
      <c r="AH19" s="4">
        <v>0.9673872147463719</v>
      </c>
      <c r="AI19" s="4">
        <v>1.6998308727339233</v>
      </c>
      <c r="AJ19" s="4">
        <v>0.9109500047271557</v>
      </c>
      <c r="AK19" s="4">
        <v>0.28454363825849244</v>
      </c>
      <c r="AL19" s="4">
        <v>0.80940633334068313</v>
      </c>
      <c r="AM19" s="4">
        <v>0.16650197295551786</v>
      </c>
      <c r="AN19" s="4">
        <v>1.2556481304120499E-2</v>
      </c>
      <c r="AO19" s="4">
        <v>2.6140721209888682E-2</v>
      </c>
      <c r="AP19" s="4">
        <v>-0.47365824261623235</v>
      </c>
      <c r="AQ19" s="16">
        <v>0.22270753558676529</v>
      </c>
      <c r="AR19" s="16">
        <v>0.23789443285333184</v>
      </c>
      <c r="AS19" s="16">
        <v>0.21632401473566326</v>
      </c>
      <c r="AT19" s="16">
        <v>0.20786850186374745</v>
      </c>
      <c r="AU19" s="16">
        <v>3.7899051076712445E-2</v>
      </c>
      <c r="AV19" s="16">
        <v>-2.2145711011805909E-2</v>
      </c>
      <c r="AW19" s="16">
        <v>0.14514646553275556</v>
      </c>
      <c r="AX19" s="16">
        <v>4.1342901109677643E-2</v>
      </c>
      <c r="AY19" s="16">
        <v>4.5929736580182512E-2</v>
      </c>
      <c r="AZ19" s="16">
        <v>4.6652943345784494E-2</v>
      </c>
      <c r="BA19" s="16">
        <v>2.0487546709572473E-2</v>
      </c>
      <c r="BB19" s="1" t="s">
        <v>192</v>
      </c>
      <c r="BD19" s="1" t="s">
        <v>235</v>
      </c>
    </row>
    <row r="20" spans="1:56" x14ac:dyDescent="0.15">
      <c r="A20" s="1" t="s">
        <v>83</v>
      </c>
      <c r="B20" s="1" t="s">
        <v>21</v>
      </c>
      <c r="C20" s="2" t="s">
        <v>84</v>
      </c>
      <c r="D20" s="2">
        <v>18</v>
      </c>
      <c r="E20" s="2" t="s">
        <v>83</v>
      </c>
      <c r="F20" s="2" t="s">
        <v>155</v>
      </c>
      <c r="G20" s="3">
        <v>0.2161660701</v>
      </c>
      <c r="H20" s="4" t="s">
        <v>62</v>
      </c>
      <c r="I20" s="3">
        <v>0</v>
      </c>
      <c r="J20" s="4">
        <v>3.8920694046742739</v>
      </c>
      <c r="K20" s="4">
        <v>2.9543527880962248</v>
      </c>
      <c r="L20" s="4">
        <v>3.0069132770585609</v>
      </c>
      <c r="M20" s="4">
        <v>2.7126671427567302</v>
      </c>
      <c r="N20" s="4">
        <v>3.4993351819729668</v>
      </c>
      <c r="O20" s="4">
        <v>2.4445349088202488</v>
      </c>
      <c r="P20" s="4">
        <v>3.2856721597798799</v>
      </c>
      <c r="Q20" s="4">
        <v>4.0453307128910589</v>
      </c>
      <c r="R20" s="4">
        <v>3.1947660071253683</v>
      </c>
      <c r="S20" s="4">
        <v>3.1947660071253683</v>
      </c>
      <c r="T20" s="4">
        <v>2.9904319223770366</v>
      </c>
      <c r="U20" s="4">
        <v>3.497378635096954</v>
      </c>
      <c r="V20" s="4">
        <v>4.7815991168689855</v>
      </c>
      <c r="W20" s="4">
        <v>9.9239232213550377</v>
      </c>
      <c r="X20" s="4">
        <v>2.1694526383243398</v>
      </c>
      <c r="Y20" s="4">
        <v>9.8864598772158665</v>
      </c>
      <c r="Z20" s="4">
        <v>9.9215370197294845</v>
      </c>
      <c r="AA20" s="4">
        <v>10</v>
      </c>
      <c r="AB20" s="4">
        <v>4.2080170553324541</v>
      </c>
      <c r="AC20" s="4">
        <v>2.7858085698362274</v>
      </c>
      <c r="AD20" s="4">
        <v>2.1856610598433361</v>
      </c>
      <c r="AE20" s="4">
        <v>2.1856610598433361</v>
      </c>
      <c r="AF20" s="4">
        <v>2.8559184338037875</v>
      </c>
      <c r="AG20" s="4">
        <v>1.8053958323372221</v>
      </c>
      <c r="AH20" s="4">
        <v>0.95414017619926117</v>
      </c>
      <c r="AI20" s="4">
        <v>1.6811152276177905</v>
      </c>
      <c r="AJ20" s="4">
        <v>0.90923978131325245</v>
      </c>
      <c r="AK20" s="4">
        <v>0.28587253187108519</v>
      </c>
      <c r="AL20" s="4">
        <v>0.79321783348084285</v>
      </c>
      <c r="AM20" s="4">
        <v>0.16103634007222595</v>
      </c>
      <c r="AN20" s="4">
        <v>1.8110890426541897E-2</v>
      </c>
      <c r="AO20" s="4">
        <v>2.1567064340166045E-2</v>
      </c>
      <c r="AP20" s="4">
        <v>-0.50086084237835082</v>
      </c>
      <c r="AQ20" s="16">
        <v>0.21195385955523777</v>
      </c>
      <c r="AR20" s="16">
        <v>0.23101957645794283</v>
      </c>
      <c r="AS20" s="16">
        <v>0.22067433241539586</v>
      </c>
      <c r="AT20" s="16">
        <v>0.22590974710298906</v>
      </c>
      <c r="AU20" s="16">
        <v>3.7663658269438939E-2</v>
      </c>
      <c r="AV20" s="16">
        <v>-2.5064172699127654E-2</v>
      </c>
      <c r="AW20" s="16">
        <v>0.15113315054713122</v>
      </c>
      <c r="AX20" s="16">
        <v>4.2925985229741101E-2</v>
      </c>
      <c r="AY20" s="16">
        <v>4.5961402358899187E-2</v>
      </c>
      <c r="AZ20" s="16">
        <v>4.6685107731876493E-2</v>
      </c>
      <c r="BA20" s="16">
        <v>1.7183963754274036E-2</v>
      </c>
      <c r="BB20" s="1" t="s">
        <v>191</v>
      </c>
      <c r="BD20" s="1" t="s">
        <v>235</v>
      </c>
    </row>
    <row r="21" spans="1:56" x14ac:dyDescent="0.15">
      <c r="A21" s="1" t="s">
        <v>85</v>
      </c>
      <c r="B21" s="1" t="s">
        <v>22</v>
      </c>
      <c r="C21" s="2" t="s">
        <v>86</v>
      </c>
      <c r="D21" s="2">
        <v>19</v>
      </c>
      <c r="E21" s="2" t="s">
        <v>85</v>
      </c>
      <c r="F21" s="2" t="s">
        <v>156</v>
      </c>
      <c r="G21" s="3">
        <v>0.18280990189999999</v>
      </c>
      <c r="H21" s="4">
        <v>104.81359999999999</v>
      </c>
      <c r="I21" s="3">
        <v>0</v>
      </c>
      <c r="J21" s="4">
        <v>5.1671682294200449</v>
      </c>
      <c r="K21" s="4">
        <v>3.2267156086834801</v>
      </c>
      <c r="L21" s="4">
        <v>4.0224532081406821</v>
      </c>
      <c r="M21" s="4">
        <v>3.9011188104917185</v>
      </c>
      <c r="N21" s="4">
        <v>4.8105230846130294</v>
      </c>
      <c r="O21" s="4">
        <v>3.1537243429502482</v>
      </c>
      <c r="P21" s="4">
        <v>4.0765549022214147</v>
      </c>
      <c r="Q21" s="4">
        <v>5.61374864902319</v>
      </c>
      <c r="R21" s="4">
        <v>4.805565360086554</v>
      </c>
      <c r="S21" s="4">
        <v>4.805565360086554</v>
      </c>
      <c r="T21" s="4">
        <v>4.7883787161023443</v>
      </c>
      <c r="U21" s="4">
        <v>5.6092287206856559</v>
      </c>
      <c r="V21" s="4">
        <v>6.9821677032593419</v>
      </c>
      <c r="W21" s="4">
        <v>4.1671084298102761</v>
      </c>
      <c r="X21" s="4">
        <v>2.8467892219331929</v>
      </c>
      <c r="Y21" s="4">
        <v>4.025747594912942</v>
      </c>
      <c r="Z21" s="4">
        <v>4.069574256558723</v>
      </c>
      <c r="AA21" s="4">
        <v>4.2080170553324541</v>
      </c>
      <c r="AB21" s="4">
        <v>10</v>
      </c>
      <c r="AC21" s="4">
        <v>3.1281728702414426</v>
      </c>
      <c r="AD21" s="4">
        <v>2.6515480075978628</v>
      </c>
      <c r="AE21" s="4">
        <v>2.6515480075978628</v>
      </c>
      <c r="AF21" s="4">
        <v>4.4260891697532188</v>
      </c>
      <c r="AG21" s="4">
        <v>3.0675315229557789</v>
      </c>
      <c r="AH21" s="4">
        <v>0.53370060301308153</v>
      </c>
      <c r="AI21" s="4">
        <v>2.2240134134217304</v>
      </c>
      <c r="AJ21" s="4">
        <v>1.2048503799749446</v>
      </c>
      <c r="AK21" s="4">
        <v>0.34857459923487477</v>
      </c>
      <c r="AL21" s="4">
        <v>1.0514843363082145</v>
      </c>
      <c r="AM21" s="4">
        <v>7.6517593102194303E-2</v>
      </c>
      <c r="AN21" s="4">
        <v>8.3096849958152086E-2</v>
      </c>
      <c r="AO21" s="4">
        <v>-0.41994560923387853</v>
      </c>
      <c r="AP21" s="4">
        <v>-1.3017899264134838</v>
      </c>
      <c r="AQ21" s="16">
        <v>0.27717177848369795</v>
      </c>
      <c r="AR21" s="16">
        <v>0.29608868658467713</v>
      </c>
      <c r="AS21" s="16">
        <v>0.3884862943811826</v>
      </c>
      <c r="AT21" s="16">
        <v>0.12884697111502591</v>
      </c>
      <c r="AU21" s="16">
        <v>-2.054568220044729E-2</v>
      </c>
      <c r="AV21" s="16">
        <v>-0.29138605065928658</v>
      </c>
      <c r="AW21" s="16">
        <v>0.21883039990135883</v>
      </c>
      <c r="AX21" s="16">
        <v>8.9316473125816892E-2</v>
      </c>
      <c r="AY21" s="16">
        <v>5.3025521557486494E-2</v>
      </c>
      <c r="AZ21" s="16">
        <v>5.8381254519925402E-2</v>
      </c>
      <c r="BA21" s="16">
        <v>1.2415362003559728E-2</v>
      </c>
      <c r="BB21" s="23">
        <v>10</v>
      </c>
      <c r="BD21" s="1" t="s">
        <v>235</v>
      </c>
    </row>
    <row r="22" spans="1:56" x14ac:dyDescent="0.15">
      <c r="A22" s="1" t="s">
        <v>87</v>
      </c>
      <c r="B22" s="1" t="s">
        <v>23</v>
      </c>
      <c r="C22" s="2" t="s">
        <v>88</v>
      </c>
      <c r="D22" s="2">
        <v>20</v>
      </c>
      <c r="E22" s="2" t="s">
        <v>87</v>
      </c>
      <c r="F22" s="2" t="s">
        <v>157</v>
      </c>
      <c r="G22" s="3">
        <v>0.17520840090000001</v>
      </c>
      <c r="H22" s="4">
        <v>23.399699999999999</v>
      </c>
      <c r="I22" s="3">
        <v>0.12170374568534924</v>
      </c>
      <c r="J22" s="4">
        <v>6.562364166408222</v>
      </c>
      <c r="K22" s="4">
        <v>6.8204165091422464</v>
      </c>
      <c r="L22" s="4">
        <v>6.2346820019164166</v>
      </c>
      <c r="M22" s="4">
        <v>5.7356038476717819</v>
      </c>
      <c r="N22" s="4">
        <v>6.6669187550166633</v>
      </c>
      <c r="O22" s="4">
        <v>5.4130116741378478</v>
      </c>
      <c r="P22" s="4">
        <v>7.0892092746254942</v>
      </c>
      <c r="Q22" s="4">
        <v>6.7201405616556382</v>
      </c>
      <c r="R22" s="4">
        <v>6.4794835965565767</v>
      </c>
      <c r="S22" s="4">
        <v>6.4794835965565767</v>
      </c>
      <c r="T22" s="4">
        <v>6.1996929046237401</v>
      </c>
      <c r="U22" s="4">
        <v>6.3832211609401792</v>
      </c>
      <c r="V22" s="4">
        <v>3.5975137190230977</v>
      </c>
      <c r="W22" s="4">
        <v>2.7820186390788972</v>
      </c>
      <c r="X22" s="4">
        <v>1.3268125632710226</v>
      </c>
      <c r="Y22" s="4">
        <v>2.8234995273516059</v>
      </c>
      <c r="Z22" s="4">
        <v>2.8259559310825826</v>
      </c>
      <c r="AA22" s="4">
        <v>2.7858085698362274</v>
      </c>
      <c r="AB22" s="4">
        <v>3.1281728702414426</v>
      </c>
      <c r="AC22" s="4">
        <v>10</v>
      </c>
      <c r="AD22" s="4">
        <v>7.6837528712594878</v>
      </c>
      <c r="AE22" s="4">
        <v>7.6837528712594878</v>
      </c>
      <c r="AF22" s="4">
        <v>1.821335047971909</v>
      </c>
      <c r="AG22" s="4">
        <v>0.83862766582895221</v>
      </c>
      <c r="AH22" s="4">
        <v>0.71594894345691751</v>
      </c>
      <c r="AI22" s="4">
        <v>3.6080659106646173</v>
      </c>
      <c r="AJ22" s="4">
        <v>2.1521775491316175</v>
      </c>
      <c r="AK22" s="4">
        <v>0.54593628989820331</v>
      </c>
      <c r="AL22" s="4">
        <v>2.5534236943357849</v>
      </c>
      <c r="AM22" s="4">
        <v>-1.0149677262128955E-2</v>
      </c>
      <c r="AN22" s="4">
        <v>-0.39657299982897432</v>
      </c>
      <c r="AO22" s="4">
        <v>-0.57722822393164741</v>
      </c>
      <c r="AP22" s="4">
        <v>-1.7317587519979993</v>
      </c>
      <c r="AQ22" s="16">
        <v>0.49005960506936408</v>
      </c>
      <c r="AR22" s="16">
        <v>0.51306609095115985</v>
      </c>
      <c r="AS22" s="16">
        <v>0.14551228040418501</v>
      </c>
      <c r="AT22" s="16">
        <v>-1.8729719769860114E-3</v>
      </c>
      <c r="AU22" s="16">
        <v>-0.2180599730160411</v>
      </c>
      <c r="AV22" s="16">
        <v>-0.40717358954122401</v>
      </c>
      <c r="AW22" s="16">
        <v>-6.4626042149846769E-2</v>
      </c>
      <c r="AX22" s="16">
        <v>0.30962597390385393</v>
      </c>
      <c r="AY22" s="16">
        <v>9.7651547619792167E-2</v>
      </c>
      <c r="AZ22" s="16">
        <v>9.9189162793936442E-2</v>
      </c>
      <c r="BA22" s="16">
        <v>8.8291958500152007E-2</v>
      </c>
      <c r="BD22" s="1" t="s">
        <v>236</v>
      </c>
    </row>
    <row r="23" spans="1:56" x14ac:dyDescent="0.15">
      <c r="A23" s="1" t="s">
        <v>89</v>
      </c>
      <c r="B23" s="1" t="s">
        <v>24</v>
      </c>
      <c r="C23" s="2" t="s">
        <v>90</v>
      </c>
      <c r="D23" s="2">
        <v>21</v>
      </c>
      <c r="E23" s="2" t="s">
        <v>89</v>
      </c>
      <c r="F23" s="2" t="s">
        <v>158</v>
      </c>
      <c r="G23" s="3">
        <v>0.1190017907</v>
      </c>
      <c r="H23" s="4">
        <v>414.68310000000002</v>
      </c>
      <c r="I23" s="3">
        <v>7.3034224716819168E-2</v>
      </c>
      <c r="J23" s="4">
        <v>7.0113173815159051</v>
      </c>
      <c r="K23" s="4">
        <v>6.1902570673698047</v>
      </c>
      <c r="L23" s="4">
        <v>7.1782849749042787</v>
      </c>
      <c r="M23" s="4">
        <v>7.0460306152701087</v>
      </c>
      <c r="N23" s="4">
        <v>7.4039121160398</v>
      </c>
      <c r="O23" s="4">
        <v>6.4653379330052712</v>
      </c>
      <c r="P23" s="4">
        <v>8.1957839027227237</v>
      </c>
      <c r="Q23" s="4">
        <v>6.6655008563122173</v>
      </c>
      <c r="R23" s="4">
        <v>7.905068789641934</v>
      </c>
      <c r="S23" s="4">
        <v>7.905068789641934</v>
      </c>
      <c r="T23" s="4">
        <v>6.3430845650979144</v>
      </c>
      <c r="U23" s="4">
        <v>7.5047994120554264</v>
      </c>
      <c r="V23" s="4">
        <v>2.8301062094541707</v>
      </c>
      <c r="W23" s="4">
        <v>2.1717226290900085</v>
      </c>
      <c r="X23" s="4">
        <v>1.4398778249447122</v>
      </c>
      <c r="Y23" s="4">
        <v>2.2114249535100021</v>
      </c>
      <c r="Z23" s="4">
        <v>2.2181313541631704</v>
      </c>
      <c r="AA23" s="4">
        <v>2.1856610598433361</v>
      </c>
      <c r="AB23" s="4">
        <v>2.6515480075978628</v>
      </c>
      <c r="AC23" s="4">
        <v>7.6837528712594878</v>
      </c>
      <c r="AD23" s="4">
        <v>10</v>
      </c>
      <c r="AE23" s="4">
        <v>10</v>
      </c>
      <c r="AF23" s="4">
        <v>1.4674168676605199</v>
      </c>
      <c r="AG23" s="4">
        <v>1.0384968204685012</v>
      </c>
      <c r="AH23" s="4">
        <v>0.6525221859086423</v>
      </c>
      <c r="AI23" s="4">
        <v>3.9812858443034136</v>
      </c>
      <c r="AJ23" s="4">
        <v>4.0219986649667199</v>
      </c>
      <c r="AK23" s="4">
        <v>0.68435647862176319</v>
      </c>
      <c r="AL23" s="4">
        <v>5.0578803573762361</v>
      </c>
      <c r="AM23" s="4">
        <v>-0.15446851131712974</v>
      </c>
      <c r="AN23" s="4">
        <v>-0.48841689467199556</v>
      </c>
      <c r="AO23" s="4">
        <v>-0.95339137221767434</v>
      </c>
      <c r="AP23" s="4">
        <v>-2.9257143520449267</v>
      </c>
      <c r="AQ23" s="16">
        <v>0.37983483274191765</v>
      </c>
      <c r="AR23" s="16">
        <v>0.4263087097996866</v>
      </c>
      <c r="AS23" s="16">
        <v>0.31259445807330027</v>
      </c>
      <c r="AT23" s="16">
        <v>-0.13800576482387483</v>
      </c>
      <c r="AU23" s="16">
        <v>-0.29398146405926351</v>
      </c>
      <c r="AV23" s="16">
        <v>-0.65806469123166256</v>
      </c>
      <c r="AW23" s="16">
        <v>1.5417110114869866E-3</v>
      </c>
      <c r="AX23" s="16">
        <v>0.3160162548287625</v>
      </c>
      <c r="AY23" s="16">
        <v>0.17315486320842816</v>
      </c>
      <c r="AZ23" s="16">
        <v>0.17571986369684256</v>
      </c>
      <c r="BA23" s="16">
        <v>0.1550759033280581</v>
      </c>
      <c r="BD23" s="1" t="s">
        <v>236</v>
      </c>
    </row>
    <row r="24" spans="1:56" x14ac:dyDescent="0.15">
      <c r="A24" s="1" t="s">
        <v>91</v>
      </c>
      <c r="B24" s="1" t="s">
        <v>25</v>
      </c>
      <c r="C24" s="2" t="s">
        <v>92</v>
      </c>
      <c r="D24" s="2">
        <v>22</v>
      </c>
      <c r="E24" s="2" t="s">
        <v>91</v>
      </c>
      <c r="F24" s="2" t="s">
        <v>159</v>
      </c>
      <c r="G24" s="3">
        <v>0.1190017907</v>
      </c>
      <c r="H24" s="4" t="s">
        <v>62</v>
      </c>
      <c r="I24" s="3">
        <v>7.3034224716819168E-2</v>
      </c>
      <c r="J24" s="4">
        <v>7.0113173815159051</v>
      </c>
      <c r="K24" s="4">
        <v>6.1902570673698047</v>
      </c>
      <c r="L24" s="4">
        <v>7.1782849749042787</v>
      </c>
      <c r="M24" s="4">
        <v>7.0460306152701087</v>
      </c>
      <c r="N24" s="4">
        <v>7.4039121160398</v>
      </c>
      <c r="O24" s="4">
        <v>6.4653379330052712</v>
      </c>
      <c r="P24" s="4">
        <v>8.1957839027227237</v>
      </c>
      <c r="Q24" s="4">
        <v>6.6655008563122173</v>
      </c>
      <c r="R24" s="4">
        <v>7.905068789641934</v>
      </c>
      <c r="S24" s="4">
        <v>7.905068789641934</v>
      </c>
      <c r="T24" s="4">
        <v>6.3430845650979144</v>
      </c>
      <c r="U24" s="4">
        <v>7.5047994120554264</v>
      </c>
      <c r="V24" s="4">
        <v>2.8301062094541707</v>
      </c>
      <c r="W24" s="4">
        <v>2.1717226290900085</v>
      </c>
      <c r="X24" s="4">
        <v>1.4398778249447122</v>
      </c>
      <c r="Y24" s="4">
        <v>2.2114249535100021</v>
      </c>
      <c r="Z24" s="4">
        <v>2.2181313541631704</v>
      </c>
      <c r="AA24" s="4">
        <v>2.1856610598433361</v>
      </c>
      <c r="AB24" s="4">
        <v>2.6515480075978628</v>
      </c>
      <c r="AC24" s="4">
        <v>7.6837528712594878</v>
      </c>
      <c r="AD24" s="4">
        <v>10</v>
      </c>
      <c r="AE24" s="4">
        <v>10</v>
      </c>
      <c r="AF24" s="4">
        <v>1.4674168676605199</v>
      </c>
      <c r="AG24" s="4">
        <v>1.0384968204685012</v>
      </c>
      <c r="AH24" s="4">
        <v>0.6525221859086423</v>
      </c>
      <c r="AI24" s="4">
        <v>3.9812858443034136</v>
      </c>
      <c r="AJ24" s="4">
        <v>4.0219986649667199</v>
      </c>
      <c r="AK24" s="4">
        <v>0.68435647862176319</v>
      </c>
      <c r="AL24" s="4">
        <v>5.0578803573762361</v>
      </c>
      <c r="AM24" s="4">
        <v>-0.15446851131712974</v>
      </c>
      <c r="AN24" s="4">
        <v>-0.48841689467199556</v>
      </c>
      <c r="AO24" s="4">
        <v>-0.95339137221767434</v>
      </c>
      <c r="AP24" s="4">
        <v>-2.9257143520449267</v>
      </c>
      <c r="AQ24" s="16">
        <v>0.37983483274191765</v>
      </c>
      <c r="AR24" s="16">
        <v>0.4263087097996866</v>
      </c>
      <c r="AS24" s="16">
        <v>0.31259445807330027</v>
      </c>
      <c r="AT24" s="16">
        <v>-0.13800576482387483</v>
      </c>
      <c r="AU24" s="16">
        <v>-0.29398146405926351</v>
      </c>
      <c r="AV24" s="16">
        <v>-0.65806469123166256</v>
      </c>
      <c r="AW24" s="16">
        <v>1.5417110114869866E-3</v>
      </c>
      <c r="AX24" s="16">
        <v>0.3160162548287625</v>
      </c>
      <c r="AY24" s="16">
        <v>0.17315486320842816</v>
      </c>
      <c r="AZ24" s="16">
        <v>0.17571986369684256</v>
      </c>
      <c r="BA24" s="16">
        <v>0.1550759033280581</v>
      </c>
      <c r="BD24" s="1" t="s">
        <v>236</v>
      </c>
    </row>
    <row r="25" spans="1:56" x14ac:dyDescent="0.15">
      <c r="A25" s="1" t="s">
        <v>93</v>
      </c>
      <c r="B25" s="1" t="s">
        <v>26</v>
      </c>
      <c r="C25" s="2" t="s">
        <v>238</v>
      </c>
      <c r="D25" s="2">
        <v>23</v>
      </c>
      <c r="E25" s="2" t="s">
        <v>93</v>
      </c>
      <c r="F25" s="2" t="s">
        <v>160</v>
      </c>
      <c r="G25" s="3">
        <v>7.4213914000000006E-2</v>
      </c>
      <c r="H25" s="4">
        <v>49.840800000000002</v>
      </c>
      <c r="I25" s="3">
        <v>0</v>
      </c>
      <c r="J25" s="4">
        <v>2.9360545116740422</v>
      </c>
      <c r="K25" s="4">
        <v>1.8891643659760997</v>
      </c>
      <c r="L25" s="4">
        <v>2.2492488241713344</v>
      </c>
      <c r="M25" s="4">
        <v>2.1174662006900351</v>
      </c>
      <c r="N25" s="4">
        <v>2.6674496911750167</v>
      </c>
      <c r="O25" s="4">
        <v>1.8128889724306394</v>
      </c>
      <c r="P25" s="4">
        <v>2.2451364664958842</v>
      </c>
      <c r="Q25" s="4">
        <v>3.2230314507938225</v>
      </c>
      <c r="R25" s="4">
        <v>2.629730773338339</v>
      </c>
      <c r="S25" s="4">
        <v>2.629730773338339</v>
      </c>
      <c r="T25" s="4">
        <v>2.4863680468686225</v>
      </c>
      <c r="U25" s="4">
        <v>3.083996277261587</v>
      </c>
      <c r="V25" s="4">
        <v>4.0103981347033049</v>
      </c>
      <c r="W25" s="4">
        <v>2.8132370670668507</v>
      </c>
      <c r="X25" s="4">
        <v>1.5149077638774804</v>
      </c>
      <c r="Y25" s="4">
        <v>2.6505803224206472</v>
      </c>
      <c r="Z25" s="4">
        <v>2.6776326750313331</v>
      </c>
      <c r="AA25" s="4">
        <v>2.8559184338037875</v>
      </c>
      <c r="AB25" s="4">
        <v>4.4260891697532188</v>
      </c>
      <c r="AC25" s="4">
        <v>1.821335047971909</v>
      </c>
      <c r="AD25" s="4">
        <v>1.4674168676605199</v>
      </c>
      <c r="AE25" s="4">
        <v>1.4674168676605199</v>
      </c>
      <c r="AF25" s="4">
        <v>10</v>
      </c>
      <c r="AG25" s="4">
        <v>1.6142880428459714</v>
      </c>
      <c r="AH25" s="4">
        <v>0.36165417267874289</v>
      </c>
      <c r="AI25" s="4">
        <v>1.0155899230813126</v>
      </c>
      <c r="AJ25" s="4">
        <v>0.57085767424895995</v>
      </c>
      <c r="AK25" s="4">
        <v>0.25564793022438315</v>
      </c>
      <c r="AL25" s="4">
        <v>0.57628662845817458</v>
      </c>
      <c r="AM25" s="4">
        <v>9.0148980013194324E-2</v>
      </c>
      <c r="AN25" s="4">
        <v>-6.2355228097312886E-2</v>
      </c>
      <c r="AO25" s="4">
        <v>-0.19034610289931136</v>
      </c>
      <c r="AP25" s="4">
        <v>-0.99570456538035856</v>
      </c>
      <c r="AQ25" s="16">
        <v>-8.9463787127975355E-2</v>
      </c>
      <c r="AR25" s="16">
        <v>-0.13860961351996526</v>
      </c>
      <c r="AS25" s="16">
        <v>4.3339548643272392E-2</v>
      </c>
      <c r="AT25" s="16">
        <v>-6.5145275329280661E-2</v>
      </c>
      <c r="AU25" s="16">
        <v>-4.0077966392819887E-2</v>
      </c>
      <c r="AV25" s="16">
        <v>-6.2915050504757902E-2</v>
      </c>
      <c r="AW25" s="16">
        <v>-0.11126109716270899</v>
      </c>
      <c r="AX25" s="16">
        <v>0.20135060866126639</v>
      </c>
      <c r="AY25" s="16">
        <v>-0.81214744688763485</v>
      </c>
      <c r="AZ25" s="16">
        <v>-0.76209004572444394</v>
      </c>
      <c r="BA25" s="16">
        <v>-0.64735024408371977</v>
      </c>
      <c r="BB25" s="21">
        <v>11</v>
      </c>
      <c r="BD25" s="1" t="s">
        <v>235</v>
      </c>
    </row>
    <row r="26" spans="1:56" x14ac:dyDescent="0.15">
      <c r="A26" s="1" t="s">
        <v>95</v>
      </c>
      <c r="B26" s="1" t="s">
        <v>27</v>
      </c>
      <c r="C26" s="56" t="s">
        <v>96</v>
      </c>
      <c r="D26" s="33">
        <v>24</v>
      </c>
      <c r="E26" s="33" t="s">
        <v>95</v>
      </c>
      <c r="F26" s="33" t="s">
        <v>161</v>
      </c>
      <c r="G26" s="3">
        <v>5.7533820399999998E-2</v>
      </c>
      <c r="H26" s="4">
        <v>6.8901000000000003</v>
      </c>
      <c r="I26" s="3">
        <v>7.3034224716819168E-2</v>
      </c>
      <c r="J26" s="4">
        <v>3.0820628464350381</v>
      </c>
      <c r="K26" s="4">
        <v>1.1535436056004675</v>
      </c>
      <c r="L26" s="4">
        <v>2.7959792425979062</v>
      </c>
      <c r="M26" s="4">
        <v>2.5807437907589623</v>
      </c>
      <c r="N26" s="4">
        <v>3.7403440031404012</v>
      </c>
      <c r="O26" s="4">
        <v>1.8949652961623162</v>
      </c>
      <c r="P26" s="4">
        <v>2.6450879587931886</v>
      </c>
      <c r="Q26" s="4">
        <v>3.4092374999344743</v>
      </c>
      <c r="R26" s="4">
        <v>3.128448338473512</v>
      </c>
      <c r="S26" s="4">
        <v>3.128448338473512</v>
      </c>
      <c r="T26" s="4">
        <v>2.9076168081284486</v>
      </c>
      <c r="U26" s="4">
        <v>3.351547866365578</v>
      </c>
      <c r="V26" s="4">
        <v>2.998030164776349</v>
      </c>
      <c r="W26" s="4">
        <v>1.8049168694767195</v>
      </c>
      <c r="X26" s="4">
        <v>2.4356754250374411</v>
      </c>
      <c r="Y26" s="4">
        <v>1.7579799783774266</v>
      </c>
      <c r="Z26" s="4">
        <v>1.7648363062404306</v>
      </c>
      <c r="AA26" s="4">
        <v>1.8053958323372221</v>
      </c>
      <c r="AB26" s="4">
        <v>3.0675315229557789</v>
      </c>
      <c r="AC26" s="4">
        <v>0.83862766582895221</v>
      </c>
      <c r="AD26" s="4">
        <v>1.0384968204685012</v>
      </c>
      <c r="AE26" s="4">
        <v>1.0384968204685012</v>
      </c>
      <c r="AF26" s="4">
        <v>1.6142880428459714</v>
      </c>
      <c r="AG26" s="4">
        <v>10</v>
      </c>
      <c r="AH26" s="4">
        <v>1.5335168762564269</v>
      </c>
      <c r="AI26" s="4">
        <v>0.96762487738214664</v>
      </c>
      <c r="AJ26" s="4">
        <v>0.89825476070117904</v>
      </c>
      <c r="AK26" s="4">
        <v>0.167227989657244</v>
      </c>
      <c r="AL26" s="4">
        <v>0.68445368271594287</v>
      </c>
      <c r="AM26" s="4">
        <v>1.1074101873264307E-2</v>
      </c>
      <c r="AN26" s="4">
        <v>0.19235974900037253</v>
      </c>
      <c r="AO26" s="4">
        <v>-0.44055734231604715</v>
      </c>
      <c r="AP26" s="4">
        <v>-0.98031000405301394</v>
      </c>
      <c r="AQ26" s="16">
        <v>5.0349467658259983E-2</v>
      </c>
      <c r="AR26" s="16">
        <v>9.2667155695613179E-2</v>
      </c>
      <c r="AS26" s="16">
        <v>0.3911976996490133</v>
      </c>
      <c r="AT26" s="16">
        <v>2.0101954067607605E-2</v>
      </c>
      <c r="AU26" s="16">
        <v>0.1244386092644908</v>
      </c>
      <c r="AV26" s="16">
        <v>-0.28107117458307579</v>
      </c>
      <c r="AW26" s="16">
        <v>0.36813157401246499</v>
      </c>
      <c r="AX26" s="16">
        <v>-3.2418691634737345E-2</v>
      </c>
      <c r="AY26" s="16">
        <v>4.2400788767017986E-2</v>
      </c>
      <c r="AZ26" s="16">
        <v>3.961032411220048E-2</v>
      </c>
      <c r="BA26" s="16">
        <v>1.6783675270720177E-2</v>
      </c>
      <c r="BB26" s="21">
        <v>12</v>
      </c>
      <c r="BD26" s="1" t="s">
        <v>236</v>
      </c>
    </row>
    <row r="27" spans="1:56" x14ac:dyDescent="0.15">
      <c r="A27" s="1" t="s">
        <v>97</v>
      </c>
      <c r="B27" s="1" t="s">
        <v>28</v>
      </c>
      <c r="C27" s="2" t="s">
        <v>98</v>
      </c>
      <c r="D27" s="2">
        <v>25</v>
      </c>
      <c r="E27" s="2" t="s">
        <v>97</v>
      </c>
      <c r="F27" s="2" t="s">
        <v>162</v>
      </c>
      <c r="G27" s="3">
        <v>5.1234320899999998E-2</v>
      </c>
      <c r="H27" s="4">
        <v>18.507899999999999</v>
      </c>
      <c r="I27" s="3">
        <v>7.3034224716819168E-2</v>
      </c>
      <c r="J27" s="4">
        <v>1.506816471809743</v>
      </c>
      <c r="K27" s="4">
        <v>1.5739395000445926</v>
      </c>
      <c r="L27" s="4">
        <v>1.1233800166793393</v>
      </c>
      <c r="M27" s="4">
        <v>1.4037255449581711</v>
      </c>
      <c r="N27" s="4">
        <v>2.2791999324955907</v>
      </c>
      <c r="O27" s="4">
        <v>0.92976187669508237</v>
      </c>
      <c r="P27" s="4">
        <v>2.1572765454349554</v>
      </c>
      <c r="Q27" s="4">
        <v>0.93881888032391336</v>
      </c>
      <c r="R27" s="4">
        <v>0.52935718502625928</v>
      </c>
      <c r="S27" s="4">
        <v>0.52935718502625928</v>
      </c>
      <c r="T27" s="4">
        <v>0.9138926635134258</v>
      </c>
      <c r="U27" s="4">
        <v>0.41388677655424011</v>
      </c>
      <c r="V27" s="4">
        <v>0.94502116658069613</v>
      </c>
      <c r="W27" s="4">
        <v>0.92854286531464458</v>
      </c>
      <c r="X27" s="4">
        <v>3.5012958533428842</v>
      </c>
      <c r="Y27" s="4">
        <v>0.95349780865039879</v>
      </c>
      <c r="Z27" s="4">
        <v>0.9673872147463719</v>
      </c>
      <c r="AA27" s="4">
        <v>0.95414017619926117</v>
      </c>
      <c r="AB27" s="4">
        <v>0.53370060301308153</v>
      </c>
      <c r="AC27" s="4">
        <v>0.71594894345691751</v>
      </c>
      <c r="AD27" s="4">
        <v>0.6525221859086423</v>
      </c>
      <c r="AE27" s="4">
        <v>0.6525221859086423</v>
      </c>
      <c r="AF27" s="4">
        <v>0.36165417267874289</v>
      </c>
      <c r="AG27" s="4">
        <v>1.5335168762564269</v>
      </c>
      <c r="AH27" s="4">
        <v>10</v>
      </c>
      <c r="AI27" s="4">
        <v>1.9755440064166567</v>
      </c>
      <c r="AJ27" s="4">
        <v>0.28145136501095247</v>
      </c>
      <c r="AK27" s="4">
        <v>0.34506326896801243</v>
      </c>
      <c r="AL27" s="4">
        <v>1.0179366353519945</v>
      </c>
      <c r="AM27" s="4">
        <v>-0.10279496913843354</v>
      </c>
      <c r="AN27" s="4">
        <v>0.36514367779490381</v>
      </c>
      <c r="AO27" s="4">
        <v>0.36212257232471601</v>
      </c>
      <c r="AP27" s="4">
        <v>0.35795746735643186</v>
      </c>
      <c r="AQ27" s="16">
        <v>-3.2754562821547394E-2</v>
      </c>
      <c r="AR27" s="16">
        <v>4.2185816949712046E-2</v>
      </c>
      <c r="AS27" s="16">
        <v>4.6031763851071758E-2</v>
      </c>
      <c r="AT27" s="16">
        <v>1.2457271307606257E-3</v>
      </c>
      <c r="AU27" s="16">
        <v>0.156388954591313</v>
      </c>
      <c r="AV27" s="16">
        <v>0.15774207283849373</v>
      </c>
      <c r="AW27" s="16">
        <v>0.15666339551020092</v>
      </c>
      <c r="AX27" s="16">
        <v>-3.4422453994996285E-2</v>
      </c>
      <c r="AY27" s="16">
        <v>-5.9304313376742288E-2</v>
      </c>
      <c r="AZ27" s="16">
        <v>-5.9512647850430631E-2</v>
      </c>
      <c r="BA27" s="16">
        <v>-8.8761085127251421E-2</v>
      </c>
      <c r="BB27" s="20" t="s">
        <v>187</v>
      </c>
      <c r="BD27" s="1" t="s">
        <v>236</v>
      </c>
    </row>
    <row r="28" spans="1:56" x14ac:dyDescent="0.15">
      <c r="A28" s="1" t="s">
        <v>99</v>
      </c>
      <c r="B28" s="1" t="s">
        <v>29</v>
      </c>
      <c r="C28" s="56" t="s">
        <v>100</v>
      </c>
      <c r="D28" s="33">
        <v>26</v>
      </c>
      <c r="E28" s="33" t="s">
        <v>99</v>
      </c>
      <c r="F28" s="33" t="s">
        <v>163</v>
      </c>
      <c r="G28" s="3">
        <v>4.2137641000000003E-2</v>
      </c>
      <c r="H28" s="4">
        <v>19.9529</v>
      </c>
      <c r="I28" s="3">
        <v>7.3034224716819168E-2</v>
      </c>
      <c r="J28" s="4">
        <v>3.4576567514484564</v>
      </c>
      <c r="K28" s="4">
        <v>2.612913021583712</v>
      </c>
      <c r="L28" s="4">
        <v>3.2712170199628843</v>
      </c>
      <c r="M28" s="4">
        <v>3.0672543448856926</v>
      </c>
      <c r="N28" s="4">
        <v>4.4361912776623438</v>
      </c>
      <c r="O28" s="4">
        <v>2.9150645976282301</v>
      </c>
      <c r="P28" s="4">
        <v>4.7276762441699489</v>
      </c>
      <c r="Q28" s="4">
        <v>3.5995177049709381</v>
      </c>
      <c r="R28" s="4">
        <v>3.7007898221144826</v>
      </c>
      <c r="S28" s="4">
        <v>3.7007898221144826</v>
      </c>
      <c r="T28" s="4">
        <v>3.1205320394221703</v>
      </c>
      <c r="U28" s="4">
        <v>3.7659699063758278</v>
      </c>
      <c r="V28" s="4">
        <v>2.4372805623461771</v>
      </c>
      <c r="W28" s="4">
        <v>1.6715281236438719</v>
      </c>
      <c r="X28" s="4">
        <v>2.6498976652545352</v>
      </c>
      <c r="Y28" s="4">
        <v>1.6874812376642458</v>
      </c>
      <c r="Z28" s="4">
        <v>1.6998308727339233</v>
      </c>
      <c r="AA28" s="4">
        <v>1.6811152276177905</v>
      </c>
      <c r="AB28" s="4">
        <v>2.2240134134217304</v>
      </c>
      <c r="AC28" s="4">
        <v>3.6080659106646173</v>
      </c>
      <c r="AD28" s="4">
        <v>3.9812858443034136</v>
      </c>
      <c r="AE28" s="4">
        <v>3.9812858443034136</v>
      </c>
      <c r="AF28" s="4">
        <v>1.0155899230813126</v>
      </c>
      <c r="AG28" s="4">
        <v>0.96762487738214664</v>
      </c>
      <c r="AH28" s="4">
        <v>1.9755440064166567</v>
      </c>
      <c r="AI28" s="4">
        <v>10</v>
      </c>
      <c r="AJ28" s="4">
        <v>1.401533333891781</v>
      </c>
      <c r="AK28" s="4">
        <v>0.41421646839604187</v>
      </c>
      <c r="AL28" s="4">
        <v>1.6458737983873264</v>
      </c>
      <c r="AM28" s="4">
        <v>-2.8209151014472578E-2</v>
      </c>
      <c r="AN28" s="4">
        <v>0.12908458297345587</v>
      </c>
      <c r="AO28" s="4">
        <v>-0.55062676627391827</v>
      </c>
      <c r="AP28" s="4">
        <v>-1.2579387980163081</v>
      </c>
      <c r="AQ28" s="16">
        <v>0.15287830483518455</v>
      </c>
      <c r="AR28" s="16">
        <v>0.14516220558395038</v>
      </c>
      <c r="AS28" s="16">
        <v>0.35195424780288598</v>
      </c>
      <c r="AT28" s="16">
        <v>-2.3752713783384866E-2</v>
      </c>
      <c r="AU28" s="16">
        <v>-3.3385158748164764E-2</v>
      </c>
      <c r="AV28" s="16">
        <v>-0.33858336727452532</v>
      </c>
      <c r="AW28" s="16">
        <v>0.20603389273209216</v>
      </c>
      <c r="AX28" s="16">
        <v>5.0797472292971428E-2</v>
      </c>
      <c r="AY28" s="16">
        <v>6.493397824136117E-2</v>
      </c>
      <c r="AZ28" s="16">
        <v>6.5956424610057879E-2</v>
      </c>
      <c r="BA28" s="16">
        <v>5.6313669571460057E-2</v>
      </c>
      <c r="BB28" s="21">
        <v>13</v>
      </c>
      <c r="BD28" s="1" t="s">
        <v>236</v>
      </c>
    </row>
    <row r="29" spans="1:56" x14ac:dyDescent="0.15">
      <c r="A29" s="1" t="s">
        <v>101</v>
      </c>
      <c r="B29" s="1" t="s">
        <v>30</v>
      </c>
      <c r="C29" s="2" t="s">
        <v>102</v>
      </c>
      <c r="D29" s="2">
        <v>27</v>
      </c>
      <c r="E29" s="2" t="s">
        <v>101</v>
      </c>
      <c r="F29" s="2" t="s">
        <v>164</v>
      </c>
      <c r="G29" s="3">
        <v>3.40681891E-2</v>
      </c>
      <c r="H29" s="4">
        <v>138.50149999999999</v>
      </c>
      <c r="I29" s="3">
        <v>0</v>
      </c>
      <c r="J29" s="4">
        <v>3.6852741326741523</v>
      </c>
      <c r="K29" s="4">
        <v>2.9763374793089046</v>
      </c>
      <c r="L29" s="4">
        <v>3.8359027020747618</v>
      </c>
      <c r="M29" s="4">
        <v>4.2654289538908161</v>
      </c>
      <c r="N29" s="4">
        <v>3.2209722163286134</v>
      </c>
      <c r="O29" s="4">
        <v>4.1676871095050414</v>
      </c>
      <c r="P29" s="4">
        <v>3.6795963975562138</v>
      </c>
      <c r="Q29" s="4">
        <v>2.6815295824571477</v>
      </c>
      <c r="R29" s="4">
        <v>3.991797680647307</v>
      </c>
      <c r="S29" s="4">
        <v>3.991797680647307</v>
      </c>
      <c r="T29" s="4">
        <v>2.7664061600338079</v>
      </c>
      <c r="U29" s="4">
        <v>3.4294849123821205</v>
      </c>
      <c r="V29" s="4">
        <v>1.1114547735788292</v>
      </c>
      <c r="W29" s="4">
        <v>0.90748847509104813</v>
      </c>
      <c r="X29" s="4">
        <v>2.5873589918343236</v>
      </c>
      <c r="Y29" s="4">
        <v>0.91246854908774599</v>
      </c>
      <c r="Z29" s="4">
        <v>0.9109500047271557</v>
      </c>
      <c r="AA29" s="4">
        <v>0.90923978131325245</v>
      </c>
      <c r="AB29" s="4">
        <v>1.2048503799749446</v>
      </c>
      <c r="AC29" s="4">
        <v>2.1521775491316175</v>
      </c>
      <c r="AD29" s="4">
        <v>4.0219986649667199</v>
      </c>
      <c r="AE29" s="4">
        <v>4.0219986649667199</v>
      </c>
      <c r="AF29" s="4">
        <v>0.57085767424895995</v>
      </c>
      <c r="AG29" s="4">
        <v>0.89825476070117904</v>
      </c>
      <c r="AH29" s="4">
        <v>0.28145136501095247</v>
      </c>
      <c r="AI29" s="4">
        <v>1.401533333891781</v>
      </c>
      <c r="AJ29" s="4">
        <v>10</v>
      </c>
      <c r="AK29" s="4">
        <v>0.22357734031464824</v>
      </c>
      <c r="AL29" s="4">
        <v>6.4922607778573136</v>
      </c>
      <c r="AM29" s="4">
        <v>-9.9966582815141453E-2</v>
      </c>
      <c r="AN29" s="4">
        <v>-0.39656128778560606</v>
      </c>
      <c r="AO29" s="4">
        <v>-0.46417923810180867</v>
      </c>
      <c r="AP29" s="4">
        <v>-2.4032552447041255</v>
      </c>
      <c r="AQ29" s="16">
        <v>9.1528159884307417E-2</v>
      </c>
      <c r="AR29" s="16">
        <v>7.2864798409145642E-2</v>
      </c>
      <c r="AS29" s="16">
        <v>0.37012098818315464</v>
      </c>
      <c r="AT29" s="16">
        <v>1.9707769016771855E-2</v>
      </c>
      <c r="AU29" s="16">
        <v>-0.17203458602897501</v>
      </c>
      <c r="AV29" s="16">
        <v>-0.28210439951554311</v>
      </c>
      <c r="AW29" s="16">
        <v>0.18827272679896198</v>
      </c>
      <c r="AX29" s="16">
        <v>0.16326823507784996</v>
      </c>
      <c r="AY29" s="16">
        <v>0.28449172377118515</v>
      </c>
      <c r="AZ29" s="16">
        <v>0.26607695753553035</v>
      </c>
      <c r="BA29" s="16">
        <v>0.25023995640071289</v>
      </c>
      <c r="BB29" s="23">
        <v>14</v>
      </c>
      <c r="BD29" s="1" t="s">
        <v>235</v>
      </c>
    </row>
    <row r="30" spans="1:56" x14ac:dyDescent="0.15">
      <c r="A30" s="1" t="s">
        <v>103</v>
      </c>
      <c r="B30" s="1" t="s">
        <v>31</v>
      </c>
      <c r="C30" s="2" t="s">
        <v>104</v>
      </c>
      <c r="D30" s="2">
        <v>28</v>
      </c>
      <c r="E30" s="10" t="s">
        <v>103</v>
      </c>
      <c r="F30" s="10" t="s">
        <v>165</v>
      </c>
      <c r="G30" s="3">
        <v>2.5362198200000002E-2</v>
      </c>
      <c r="H30" s="4">
        <v>523.94489999999996</v>
      </c>
      <c r="I30" s="3" t="s">
        <v>62</v>
      </c>
      <c r="J30" s="4">
        <v>0.60675251016531617</v>
      </c>
      <c r="K30" s="4">
        <v>0.61601893137590324</v>
      </c>
      <c r="L30" s="4">
        <v>0.58987352761734946</v>
      </c>
      <c r="M30" s="4">
        <v>0.54474046901517392</v>
      </c>
      <c r="N30" s="4">
        <v>0.64525350137308879</v>
      </c>
      <c r="O30" s="4">
        <v>0.54438437033526221</v>
      </c>
      <c r="P30" s="4">
        <v>0.75395089953655026</v>
      </c>
      <c r="Q30" s="4">
        <v>0.55604744420487773</v>
      </c>
      <c r="R30" s="4">
        <v>0.55760989203762512</v>
      </c>
      <c r="S30" s="4">
        <v>0.55760989203762512</v>
      </c>
      <c r="T30" s="4">
        <v>0.49632249109305976</v>
      </c>
      <c r="U30" s="4">
        <v>0.51869685366728635</v>
      </c>
      <c r="V30" s="4">
        <v>0.40391376619074432</v>
      </c>
      <c r="W30" s="4">
        <v>0.28759612019712705</v>
      </c>
      <c r="X30" s="4">
        <v>0.37348702995958705</v>
      </c>
      <c r="Y30" s="4">
        <v>0.2859088057317708</v>
      </c>
      <c r="Z30" s="4">
        <v>0.28454363825849244</v>
      </c>
      <c r="AA30" s="4">
        <v>0.28587253187108519</v>
      </c>
      <c r="AB30" s="4">
        <v>0.34857459923487477</v>
      </c>
      <c r="AC30" s="4">
        <v>0.54593628989820331</v>
      </c>
      <c r="AD30" s="4">
        <v>0.68435647862176319</v>
      </c>
      <c r="AE30" s="4">
        <v>0.68435647862176319</v>
      </c>
      <c r="AF30" s="4">
        <v>0.25564793022438315</v>
      </c>
      <c r="AG30" s="4">
        <v>0.167227989657244</v>
      </c>
      <c r="AH30" s="4">
        <v>0.34506326896801243</v>
      </c>
      <c r="AI30" s="4">
        <v>0.41421646839604187</v>
      </c>
      <c r="AJ30" s="4">
        <v>0.22357734031464824</v>
      </c>
      <c r="AK30" s="4">
        <v>10</v>
      </c>
      <c r="AL30" s="4">
        <v>0.4321556940582974</v>
      </c>
      <c r="AM30" s="4">
        <v>4.61056570810758E-2</v>
      </c>
      <c r="AN30" s="4">
        <v>0.88184285312072852</v>
      </c>
      <c r="AO30" s="4">
        <v>0.17187409800988174</v>
      </c>
      <c r="AP30" s="4">
        <v>-0.52224502915147997</v>
      </c>
      <c r="AQ30" s="16">
        <v>-0.3999565828263652</v>
      </c>
      <c r="AR30" s="16">
        <v>-0.37578318081235268</v>
      </c>
      <c r="AS30" s="16">
        <v>0.71688806012653927</v>
      </c>
      <c r="AT30" s="16">
        <v>2.7779061499045477E-3</v>
      </c>
      <c r="AU30" s="16">
        <v>-0.24433116467691102</v>
      </c>
      <c r="AV30" s="16">
        <v>0.11487616442903334</v>
      </c>
      <c r="AW30" s="16">
        <v>-0.23092349673921289</v>
      </c>
      <c r="AX30" s="16">
        <v>-0.67291249728686919</v>
      </c>
      <c r="AY30" s="16">
        <v>-2.4180953999802898E-2</v>
      </c>
      <c r="AZ30" s="16">
        <v>-1.5390784746057717E-2</v>
      </c>
      <c r="BA30" s="16">
        <v>-3.3814926883514326E-2</v>
      </c>
      <c r="BB30" s="1">
        <v>15</v>
      </c>
      <c r="BD30" s="1" t="s">
        <v>237</v>
      </c>
    </row>
    <row r="31" spans="1:56" x14ac:dyDescent="0.15">
      <c r="A31" s="1" t="s">
        <v>105</v>
      </c>
      <c r="B31" s="1" t="s">
        <v>32</v>
      </c>
      <c r="C31" s="2" t="s">
        <v>106</v>
      </c>
      <c r="D31" s="2">
        <v>29</v>
      </c>
      <c r="E31" s="2" t="s">
        <v>105</v>
      </c>
      <c r="F31" s="2" t="s">
        <v>166</v>
      </c>
      <c r="G31" s="3">
        <v>1.7825931900000001E-2</v>
      </c>
      <c r="H31" s="4">
        <v>36.792999999999999</v>
      </c>
      <c r="I31" s="3">
        <v>0.12170374568534924</v>
      </c>
      <c r="J31" s="4">
        <v>3.8033681060239513</v>
      </c>
      <c r="K31" s="4">
        <v>2.8090304261494934</v>
      </c>
      <c r="L31" s="4">
        <v>3.9965122929369401</v>
      </c>
      <c r="M31" s="4">
        <v>4.4819422227747943</v>
      </c>
      <c r="N31" s="4">
        <v>3.5465534269819758</v>
      </c>
      <c r="O31" s="4">
        <v>4.1367084154412215</v>
      </c>
      <c r="P31" s="4">
        <v>4.2274110659948079</v>
      </c>
      <c r="Q31" s="4">
        <v>2.8427398463675631</v>
      </c>
      <c r="R31" s="4">
        <v>4.3978741873859448</v>
      </c>
      <c r="S31" s="4">
        <v>4.3978741873859448</v>
      </c>
      <c r="T31" s="4">
        <v>2.9553403583479012</v>
      </c>
      <c r="U31" s="4">
        <v>3.8000186995606682</v>
      </c>
      <c r="V31" s="4">
        <v>0.90895391558727079</v>
      </c>
      <c r="W31" s="4">
        <v>0.78445026902934623</v>
      </c>
      <c r="X31" s="4">
        <v>1.348526187796657</v>
      </c>
      <c r="Y31" s="4">
        <v>0.80229212799679495</v>
      </c>
      <c r="Z31" s="4">
        <v>0.80940633334068313</v>
      </c>
      <c r="AA31" s="4">
        <v>0.79321783348084285</v>
      </c>
      <c r="AB31" s="4">
        <v>1.0514843363082145</v>
      </c>
      <c r="AC31" s="4">
        <v>2.5534236943357849</v>
      </c>
      <c r="AD31" s="4">
        <v>5.0578803573762361</v>
      </c>
      <c r="AE31" s="4">
        <v>5.0578803573762361</v>
      </c>
      <c r="AF31" s="4">
        <v>0.57628662845817458</v>
      </c>
      <c r="AG31" s="4">
        <v>0.68445368271594287</v>
      </c>
      <c r="AH31" s="4">
        <v>1.0179366353519945</v>
      </c>
      <c r="AI31" s="4">
        <v>1.6458737983873264</v>
      </c>
      <c r="AJ31" s="4">
        <v>6.4922607778573136</v>
      </c>
      <c r="AK31" s="4">
        <v>0.4321556940582974</v>
      </c>
      <c r="AL31" s="4">
        <v>10</v>
      </c>
      <c r="AM31" s="4">
        <v>-0.16125699585580758</v>
      </c>
      <c r="AN31" s="4">
        <v>-0.29956076729459735</v>
      </c>
      <c r="AO31" s="4">
        <v>-0.41740216563541849</v>
      </c>
      <c r="AP31" s="4">
        <v>-2.4160738103273878</v>
      </c>
      <c r="AQ31" s="16">
        <v>2.4987967461637874E-2</v>
      </c>
      <c r="AR31" s="16">
        <v>6.4616564768109064E-2</v>
      </c>
      <c r="AS31" s="16">
        <v>0.24191414459802757</v>
      </c>
      <c r="AT31" s="16">
        <v>-0.1157313078091102</v>
      </c>
      <c r="AU31" s="16">
        <v>-0.1230681763046037</v>
      </c>
      <c r="AV31" s="16">
        <v>-0.24944305657783628</v>
      </c>
      <c r="AW31" s="16">
        <v>9.0661076925792491E-2</v>
      </c>
      <c r="AX31" s="16">
        <v>0.21133350663730707</v>
      </c>
      <c r="AY31" s="16">
        <v>0.22356521780045088</v>
      </c>
      <c r="AZ31" s="16">
        <v>0.21558749958829343</v>
      </c>
      <c r="BA31" s="16">
        <v>0.17869762137646605</v>
      </c>
      <c r="BB31" s="20" t="s">
        <v>187</v>
      </c>
      <c r="BD31" s="1" t="s">
        <v>236</v>
      </c>
    </row>
    <row r="32" spans="1:56" x14ac:dyDescent="0.15">
      <c r="A32" s="1" t="s">
        <v>107</v>
      </c>
      <c r="B32" s="1" t="s">
        <v>33</v>
      </c>
      <c r="C32" s="2" t="s">
        <v>108</v>
      </c>
      <c r="D32" s="2">
        <v>30</v>
      </c>
      <c r="E32" s="10" t="s">
        <v>107</v>
      </c>
      <c r="F32" s="10" t="s">
        <v>167</v>
      </c>
      <c r="G32" s="3">
        <v>1.7762838999999999E-2</v>
      </c>
      <c r="H32" s="4">
        <v>405.00299999999999</v>
      </c>
      <c r="I32" s="3" t="s">
        <v>62</v>
      </c>
      <c r="J32" s="4">
        <v>0.11149390121804768</v>
      </c>
      <c r="K32" s="4">
        <v>9.4066320696602784E-2</v>
      </c>
      <c r="L32" s="4">
        <v>3.444137366016882E-2</v>
      </c>
      <c r="M32" s="4">
        <v>-8.0589465082738215E-3</v>
      </c>
      <c r="N32" s="4">
        <v>-6.1535916314093352E-2</v>
      </c>
      <c r="O32" s="4">
        <v>0.13791470187127886</v>
      </c>
      <c r="P32" s="4">
        <v>-6.3252425198366394E-2</v>
      </c>
      <c r="Q32" s="4">
        <v>3.7199561075210538E-2</v>
      </c>
      <c r="R32" s="4">
        <v>-2.2442173260370471E-2</v>
      </c>
      <c r="S32" s="4">
        <v>-2.2442173260370471E-2</v>
      </c>
      <c r="T32" s="4">
        <v>2.5689281062746566E-2</v>
      </c>
      <c r="U32" s="4">
        <v>-2.9847033956110137E-2</v>
      </c>
      <c r="V32" s="4">
        <v>0.11502121337608105</v>
      </c>
      <c r="W32" s="4">
        <v>0.17694484574946612</v>
      </c>
      <c r="X32" s="4">
        <v>8.5221363408484685E-2</v>
      </c>
      <c r="Y32" s="4">
        <v>0.17531636951140178</v>
      </c>
      <c r="Z32" s="4">
        <v>0.16650197295551786</v>
      </c>
      <c r="AA32" s="4">
        <v>0.16103634007222595</v>
      </c>
      <c r="AB32" s="4">
        <v>7.6517593102194303E-2</v>
      </c>
      <c r="AC32" s="4">
        <v>-1.0149677262128955E-2</v>
      </c>
      <c r="AD32" s="4">
        <v>-0.15446851131712974</v>
      </c>
      <c r="AE32" s="4">
        <v>-0.15446851131712974</v>
      </c>
      <c r="AF32" s="4">
        <v>9.0148980013194324E-2</v>
      </c>
      <c r="AG32" s="4">
        <v>1.1074101873264307E-2</v>
      </c>
      <c r="AH32" s="4">
        <v>-0.10279496913843354</v>
      </c>
      <c r="AI32" s="4">
        <v>-2.8209151014472578E-2</v>
      </c>
      <c r="AJ32" s="4">
        <v>-9.9966582815141453E-2</v>
      </c>
      <c r="AK32" s="4">
        <v>4.61056570810758E-2</v>
      </c>
      <c r="AL32" s="4">
        <v>-0.16125699585580758</v>
      </c>
      <c r="AM32" s="4">
        <v>10</v>
      </c>
      <c r="AN32" s="4">
        <v>0.36172063961779199</v>
      </c>
      <c r="AO32" s="4">
        <v>0.56328109919118285</v>
      </c>
      <c r="AP32" s="4">
        <v>0.63622572069295391</v>
      </c>
      <c r="AQ32" s="16">
        <v>0.24350609525146205</v>
      </c>
      <c r="AR32" s="16">
        <v>0.27830514274608942</v>
      </c>
      <c r="AS32" s="16">
        <v>-1.404686171422001E-2</v>
      </c>
      <c r="AT32" s="16">
        <v>6.5174019823000889E-2</v>
      </c>
      <c r="AU32" s="16">
        <v>0.35801061258003858</v>
      </c>
      <c r="AV32" s="16">
        <v>0.78180740578620112</v>
      </c>
      <c r="AW32" s="16">
        <v>-0.12600423789427323</v>
      </c>
      <c r="AX32" s="16">
        <v>2.014781206943218E-2</v>
      </c>
      <c r="AY32" s="16">
        <v>-2.6009715419978756E-2</v>
      </c>
      <c r="AZ32" s="16">
        <v>-2.3714124692931406E-2</v>
      </c>
      <c r="BA32" s="16">
        <v>-9.1851302610946334E-3</v>
      </c>
      <c r="BB32" s="1">
        <v>16</v>
      </c>
      <c r="BD32" s="1" t="s">
        <v>237</v>
      </c>
    </row>
    <row r="33" spans="1:56" x14ac:dyDescent="0.15">
      <c r="A33" s="1" t="s">
        <v>109</v>
      </c>
      <c r="B33" s="1" t="s">
        <v>34</v>
      </c>
      <c r="C33" s="2" t="s">
        <v>110</v>
      </c>
      <c r="D33" s="2">
        <v>31</v>
      </c>
      <c r="E33" s="10" t="s">
        <v>109</v>
      </c>
      <c r="F33" s="10" t="s">
        <v>168</v>
      </c>
      <c r="G33" s="3">
        <v>1.43386274E-2</v>
      </c>
      <c r="H33" s="4">
        <v>330.13350000000003</v>
      </c>
      <c r="I33" s="3" t="s">
        <v>62</v>
      </c>
      <c r="J33" s="4">
        <v>-3.7284920246940356E-2</v>
      </c>
      <c r="K33" s="4">
        <v>-0.14309715943973325</v>
      </c>
      <c r="L33" s="4">
        <v>-0.1598671581813563</v>
      </c>
      <c r="M33" s="4">
        <v>-0.15517949212895435</v>
      </c>
      <c r="N33" s="4">
        <v>-0.12975419347601655</v>
      </c>
      <c r="O33" s="4">
        <v>-0.20091110250269092</v>
      </c>
      <c r="P33" s="4">
        <v>-0.17322645123933439</v>
      </c>
      <c r="Q33" s="4">
        <v>-0.16401378789834675</v>
      </c>
      <c r="R33" s="4">
        <v>-0.31476684403557764</v>
      </c>
      <c r="S33" s="4">
        <v>-0.31476684403557764</v>
      </c>
      <c r="T33" s="4">
        <v>-0.14303554456689638</v>
      </c>
      <c r="U33" s="4">
        <v>-0.31251196956443789</v>
      </c>
      <c r="V33" s="4">
        <v>9.9834751907067268E-2</v>
      </c>
      <c r="W33" s="4">
        <v>1.9297444469802309E-2</v>
      </c>
      <c r="X33" s="4">
        <v>0.36863161471167061</v>
      </c>
      <c r="Y33" s="4">
        <v>1.2196859791793052E-2</v>
      </c>
      <c r="Z33" s="4">
        <v>1.2556481304120499E-2</v>
      </c>
      <c r="AA33" s="4">
        <v>1.8110890426541897E-2</v>
      </c>
      <c r="AB33" s="4">
        <v>8.3096849958152086E-2</v>
      </c>
      <c r="AC33" s="4">
        <v>-0.39657299982897432</v>
      </c>
      <c r="AD33" s="4">
        <v>-0.48841689467199556</v>
      </c>
      <c r="AE33" s="4">
        <v>-0.48841689467199556</v>
      </c>
      <c r="AF33" s="4">
        <v>-6.2355228097312886E-2</v>
      </c>
      <c r="AG33" s="4">
        <v>0.19235974900037253</v>
      </c>
      <c r="AH33" s="4">
        <v>0.36514367779490381</v>
      </c>
      <c r="AI33" s="4">
        <v>0.12908458297345587</v>
      </c>
      <c r="AJ33" s="4">
        <v>-0.39656128778560606</v>
      </c>
      <c r="AK33" s="4">
        <v>0.88184285312072852</v>
      </c>
      <c r="AL33" s="4">
        <v>-0.29956076729459735</v>
      </c>
      <c r="AM33" s="4">
        <v>0.36172063961779199</v>
      </c>
      <c r="AN33" s="4">
        <v>10</v>
      </c>
      <c r="AO33" s="4">
        <v>-5.7378605241137554E-2</v>
      </c>
      <c r="AP33" s="4">
        <v>0.22427162264676226</v>
      </c>
      <c r="AQ33" s="16">
        <v>-0.48084128661109621</v>
      </c>
      <c r="AR33" s="16">
        <v>-0.39536085858793824</v>
      </c>
      <c r="AS33" s="16">
        <v>-0.29314198136323533</v>
      </c>
      <c r="AT33" s="16">
        <v>7.3092687148878052E-2</v>
      </c>
      <c r="AU33" s="16">
        <v>2.0746281160913878</v>
      </c>
      <c r="AV33" s="16">
        <v>-3.1331513085030738E-2</v>
      </c>
      <c r="AW33" s="16">
        <v>1.0289848252234168</v>
      </c>
      <c r="AX33" s="16">
        <v>0.37787347905033941</v>
      </c>
      <c r="AY33" s="16">
        <v>8.7332467355429336E-2</v>
      </c>
      <c r="AZ33" s="16">
        <v>9.1030629327835552E-2</v>
      </c>
      <c r="BA33" s="16">
        <v>9.3615490004402557E-2</v>
      </c>
      <c r="BB33" s="1">
        <v>17</v>
      </c>
      <c r="BD33" s="1" t="s">
        <v>237</v>
      </c>
    </row>
    <row r="34" spans="1:56" x14ac:dyDescent="0.15">
      <c r="A34" s="1" t="s">
        <v>111</v>
      </c>
      <c r="B34" s="1" t="s">
        <v>35</v>
      </c>
      <c r="C34" s="2" t="s">
        <v>112</v>
      </c>
      <c r="D34" s="2">
        <v>32</v>
      </c>
      <c r="E34" s="2" t="s">
        <v>111</v>
      </c>
      <c r="F34" s="2" t="s">
        <v>169</v>
      </c>
      <c r="G34" s="3">
        <v>1.2565836299999999E-2</v>
      </c>
      <c r="H34" s="4">
        <v>156</v>
      </c>
      <c r="I34" s="3" t="s">
        <v>62</v>
      </c>
      <c r="J34" s="4">
        <v>-0.2273595067885566</v>
      </c>
      <c r="K34" s="4">
        <v>-8.6900960921689807E-2</v>
      </c>
      <c r="L34" s="4">
        <v>-0.73779042788318194</v>
      </c>
      <c r="M34" s="4">
        <v>-0.59756152484115366</v>
      </c>
      <c r="N34" s="4">
        <v>-0.93691228866111453</v>
      </c>
      <c r="O34" s="4">
        <v>-0.2540449453350046</v>
      </c>
      <c r="P34" s="4">
        <v>-0.87074705562752086</v>
      </c>
      <c r="Q34" s="4">
        <v>-0.87355100742036251</v>
      </c>
      <c r="R34" s="4">
        <v>-1.2703366730213412</v>
      </c>
      <c r="S34" s="4">
        <v>-1.2703366730213412</v>
      </c>
      <c r="T34" s="4">
        <v>-0.68424756325919023</v>
      </c>
      <c r="U34" s="4">
        <v>-1.3496881033627997</v>
      </c>
      <c r="V34" s="4">
        <v>-0.14415211853582069</v>
      </c>
      <c r="W34" s="4">
        <v>3.7693252923418824E-2</v>
      </c>
      <c r="X34" s="4">
        <v>-0.20280463622270067</v>
      </c>
      <c r="Y34" s="4">
        <v>3.5143592985967302E-2</v>
      </c>
      <c r="Z34" s="4">
        <v>2.6140721209888682E-2</v>
      </c>
      <c r="AA34" s="4">
        <v>2.1567064340166045E-2</v>
      </c>
      <c r="AB34" s="4">
        <v>-0.41994560923387853</v>
      </c>
      <c r="AC34" s="4">
        <v>-0.57722822393164741</v>
      </c>
      <c r="AD34" s="4">
        <v>-0.95339137221767434</v>
      </c>
      <c r="AE34" s="4">
        <v>-0.95339137221767434</v>
      </c>
      <c r="AF34" s="4">
        <v>-0.19034610289931136</v>
      </c>
      <c r="AG34" s="4">
        <v>-0.44055734231604715</v>
      </c>
      <c r="AH34" s="4">
        <v>0.36212257232471601</v>
      </c>
      <c r="AI34" s="4">
        <v>-0.55062676627391827</v>
      </c>
      <c r="AJ34" s="4">
        <v>-0.46417923810180867</v>
      </c>
      <c r="AK34" s="4">
        <v>0.17187409800988174</v>
      </c>
      <c r="AL34" s="4">
        <v>-0.41740216563541849</v>
      </c>
      <c r="AM34" s="4">
        <v>0.56328109919118285</v>
      </c>
      <c r="AN34" s="4">
        <v>-5.7378605241137554E-2</v>
      </c>
      <c r="AO34" s="4">
        <v>10</v>
      </c>
      <c r="AP34" s="4">
        <v>1.867686554059266</v>
      </c>
      <c r="AQ34" s="16">
        <v>-0.60738025226717152</v>
      </c>
      <c r="AR34" s="16">
        <v>-0.28395968852991332</v>
      </c>
      <c r="AS34" s="16">
        <v>0.33815686067456502</v>
      </c>
      <c r="AT34" s="16">
        <v>7.4291128253324359E-2</v>
      </c>
      <c r="AU34" s="16">
        <v>0.44065285314009928</v>
      </c>
      <c r="AV34" s="16">
        <v>3.4962458052102345</v>
      </c>
      <c r="AW34" s="16">
        <v>0.26700675918370248</v>
      </c>
      <c r="AX34" s="16">
        <v>-1.3126854612191996</v>
      </c>
      <c r="AY34" s="16">
        <v>0.13797396307848064</v>
      </c>
      <c r="AZ34" s="16">
        <v>0.12473499781014399</v>
      </c>
      <c r="BA34" s="16">
        <v>0.13256456279207229</v>
      </c>
      <c r="BD34" s="1" t="s">
        <v>237</v>
      </c>
    </row>
    <row r="35" spans="1:56" x14ac:dyDescent="0.15">
      <c r="A35" s="1" t="s">
        <v>113</v>
      </c>
      <c r="B35" s="1" t="s">
        <v>36</v>
      </c>
      <c r="C35" s="2" t="s">
        <v>197</v>
      </c>
      <c r="D35" s="2">
        <v>33</v>
      </c>
      <c r="E35" s="2" t="s">
        <v>113</v>
      </c>
      <c r="F35" s="2" t="s">
        <v>170</v>
      </c>
      <c r="G35" s="3">
        <v>1.17735501E-2</v>
      </c>
      <c r="H35" s="4">
        <v>2133</v>
      </c>
      <c r="I35" s="3">
        <v>0</v>
      </c>
      <c r="J35" s="4">
        <v>-1.6318405235556621</v>
      </c>
      <c r="K35" s="4">
        <v>-1.0194062813716591</v>
      </c>
      <c r="L35" s="4">
        <v>-2.6277831143329564</v>
      </c>
      <c r="M35" s="4">
        <v>-2.6413879170743746</v>
      </c>
      <c r="N35" s="4">
        <v>-2.7974467973814754</v>
      </c>
      <c r="O35" s="4">
        <v>-0.79555291413265228</v>
      </c>
      <c r="P35" s="4">
        <v>-2.7507131745414561</v>
      </c>
      <c r="Q35" s="4">
        <v>-2.5611751737936435</v>
      </c>
      <c r="R35" s="4">
        <v>-3.4323773718545469</v>
      </c>
      <c r="S35" s="4">
        <v>-3.4323773718545469</v>
      </c>
      <c r="T35" s="4">
        <v>-2.2880254782611673</v>
      </c>
      <c r="U35" s="4">
        <v>-3.3962198031476083</v>
      </c>
      <c r="V35" s="4">
        <v>-0.97347322893157306</v>
      </c>
      <c r="W35" s="4">
        <v>-0.45162677848312099</v>
      </c>
      <c r="X35" s="4">
        <v>-0.9896231243707837</v>
      </c>
      <c r="Y35" s="4">
        <v>-0.44859611902441926</v>
      </c>
      <c r="Z35" s="4">
        <v>-0.47365824261623235</v>
      </c>
      <c r="AA35" s="4">
        <v>-0.50086084237835082</v>
      </c>
      <c r="AB35" s="4">
        <v>-1.3017899264134838</v>
      </c>
      <c r="AC35" s="4">
        <v>-1.7317587519979993</v>
      </c>
      <c r="AD35" s="4">
        <v>-2.9257143520449267</v>
      </c>
      <c r="AE35" s="4">
        <v>-2.9257143520449267</v>
      </c>
      <c r="AF35" s="4">
        <v>-0.99570456538035856</v>
      </c>
      <c r="AG35" s="4">
        <v>-0.98031000405301394</v>
      </c>
      <c r="AH35" s="4">
        <v>0.35795746735643186</v>
      </c>
      <c r="AI35" s="4">
        <v>-1.2579387980163081</v>
      </c>
      <c r="AJ35" s="4">
        <v>-2.4032552447041255</v>
      </c>
      <c r="AK35" s="4">
        <v>-0.52224502915147997</v>
      </c>
      <c r="AL35" s="4">
        <v>-2.4160738103273878</v>
      </c>
      <c r="AM35" s="4">
        <v>0.63622572069295391</v>
      </c>
      <c r="AN35" s="4">
        <v>0.22427162264676226</v>
      </c>
      <c r="AO35" s="4">
        <v>1.867686554059266</v>
      </c>
      <c r="AP35" s="4">
        <v>10</v>
      </c>
      <c r="AQ35" s="16">
        <v>1.0429724723682825</v>
      </c>
      <c r="AR35" s="16">
        <v>0.92647498888322866</v>
      </c>
      <c r="AS35" s="16">
        <v>-0.39631247806215142</v>
      </c>
      <c r="AT35" s="16">
        <v>0.35734806105015904</v>
      </c>
      <c r="AU35" s="16">
        <v>0.43625907798782593</v>
      </c>
      <c r="AV35" s="16">
        <v>1.3194226047102966</v>
      </c>
      <c r="AW35" s="16">
        <v>-0.13214565880808254</v>
      </c>
      <c r="AX35" s="16">
        <v>-0.42394012039207479</v>
      </c>
      <c r="AY35" s="16">
        <v>2.7528721093103677E-2</v>
      </c>
      <c r="AZ35" s="16">
        <v>2.01484155224676E-2</v>
      </c>
      <c r="BA35" s="16">
        <v>5.9800386544863166E-2</v>
      </c>
      <c r="BB35" s="22" t="s">
        <v>196</v>
      </c>
      <c r="BD35" s="1" t="s">
        <v>235</v>
      </c>
    </row>
    <row r="36" spans="1:56" x14ac:dyDescent="0.15">
      <c r="A36" s="1" t="s">
        <v>115</v>
      </c>
      <c r="B36" s="1" t="s">
        <v>37</v>
      </c>
      <c r="C36" s="2" t="s">
        <v>116</v>
      </c>
      <c r="D36" s="2">
        <v>34</v>
      </c>
      <c r="E36" s="2" t="s">
        <v>115</v>
      </c>
      <c r="F36" s="2" t="s">
        <v>171</v>
      </c>
      <c r="G36" s="3">
        <v>1.0784207000000001E-2</v>
      </c>
      <c r="H36" s="4">
        <v>89.913600000000002</v>
      </c>
      <c r="I36" s="3">
        <v>0</v>
      </c>
      <c r="J36" s="4">
        <v>0.43360911405500091</v>
      </c>
      <c r="K36" s="4">
        <v>0.52404672713098099</v>
      </c>
      <c r="L36" s="4">
        <v>0.47793843810746306</v>
      </c>
      <c r="M36" s="4">
        <v>0.27539201433572436</v>
      </c>
      <c r="N36" s="4">
        <v>0.42764993323042966</v>
      </c>
      <c r="O36" s="4">
        <v>0.57176963522524893</v>
      </c>
      <c r="P36" s="4">
        <v>0.49290503295686316</v>
      </c>
      <c r="Q36" s="4">
        <v>0.50545971742826246</v>
      </c>
      <c r="R36" s="4">
        <v>0.50542106106161544</v>
      </c>
      <c r="S36" s="4">
        <v>0.50542106106161544</v>
      </c>
      <c r="T36" s="4">
        <v>0.4051699622488707</v>
      </c>
      <c r="U36" s="4">
        <v>0.51133617598362247</v>
      </c>
      <c r="V36" s="4">
        <v>0.20548185756199597</v>
      </c>
      <c r="W36" s="4">
        <v>0.22767321610671909</v>
      </c>
      <c r="X36" s="4">
        <v>0.3637265366075586</v>
      </c>
      <c r="Y36" s="4">
        <v>0.22844327486491689</v>
      </c>
      <c r="Z36" s="4">
        <v>0.22270753558676529</v>
      </c>
      <c r="AA36" s="4">
        <v>0.21195385955523777</v>
      </c>
      <c r="AB36" s="4">
        <v>0.27717177848369795</v>
      </c>
      <c r="AC36" s="4">
        <v>0.49005960506936408</v>
      </c>
      <c r="AD36" s="4">
        <v>0.37983483274191765</v>
      </c>
      <c r="AE36" s="4">
        <v>0.37983483274191765</v>
      </c>
      <c r="AF36" s="4">
        <v>-8.9463787127975355E-2</v>
      </c>
      <c r="AG36" s="4">
        <v>5.0349467658259983E-2</v>
      </c>
      <c r="AH36" s="4">
        <v>-3.2754562821547394E-2</v>
      </c>
      <c r="AI36" s="4">
        <v>0.15287830483518455</v>
      </c>
      <c r="AJ36" s="4">
        <v>9.1528159884307417E-2</v>
      </c>
      <c r="AK36" s="4">
        <v>-0.3999565828263652</v>
      </c>
      <c r="AL36" s="4">
        <v>2.4987967461637874E-2</v>
      </c>
      <c r="AM36" s="4">
        <v>0.24350609525146205</v>
      </c>
      <c r="AN36" s="4">
        <v>-0.48084128661109621</v>
      </c>
      <c r="AO36" s="4">
        <v>-0.60738025226717152</v>
      </c>
      <c r="AP36" s="4">
        <v>1.0429724723682825</v>
      </c>
      <c r="AQ36" s="16">
        <v>10</v>
      </c>
      <c r="AR36" s="16">
        <v>7.7908690929446074</v>
      </c>
      <c r="AS36" s="16">
        <v>-0.2730452238870002</v>
      </c>
      <c r="AT36" s="16">
        <v>5.4052313093770871E-2</v>
      </c>
      <c r="AU36" s="16">
        <v>-3.9161261378605428E-2</v>
      </c>
      <c r="AV36" s="16">
        <v>-0.45531232999686821</v>
      </c>
      <c r="AW36" s="16">
        <v>-0.59415583001301264</v>
      </c>
      <c r="AX36" s="16">
        <v>0.304793460797534</v>
      </c>
      <c r="AY36" s="16">
        <v>0.46651925135724237</v>
      </c>
      <c r="AZ36" s="16">
        <v>0.4581419473025653</v>
      </c>
      <c r="BA36" s="16">
        <v>0.40838777677591265</v>
      </c>
      <c r="BD36" s="1" t="s">
        <v>237</v>
      </c>
    </row>
    <row r="37" spans="1:56" x14ac:dyDescent="0.15">
      <c r="A37" s="1" t="s">
        <v>117</v>
      </c>
      <c r="B37" s="1" t="s">
        <v>38</v>
      </c>
      <c r="C37" s="2" t="s">
        <v>118</v>
      </c>
      <c r="D37" s="2">
        <v>35</v>
      </c>
      <c r="E37" s="2" t="s">
        <v>117</v>
      </c>
      <c r="F37" s="2" t="s">
        <v>172</v>
      </c>
      <c r="G37" s="3">
        <v>9.6948619000000007E-3</v>
      </c>
      <c r="H37" s="4" t="s">
        <v>62</v>
      </c>
      <c r="I37" s="3">
        <v>0</v>
      </c>
      <c r="J37" s="4">
        <v>0.47806923852484939</v>
      </c>
      <c r="K37" s="4">
        <v>0.53523070921369398</v>
      </c>
      <c r="L37" s="4">
        <v>0.52032966377008227</v>
      </c>
      <c r="M37" s="4">
        <v>0.37870050483731604</v>
      </c>
      <c r="N37" s="4">
        <v>0.46739475789665275</v>
      </c>
      <c r="O37" s="4">
        <v>0.57429120957890856</v>
      </c>
      <c r="P37" s="4">
        <v>0.51874010569464046</v>
      </c>
      <c r="Q37" s="4">
        <v>0.53606664708876517</v>
      </c>
      <c r="R37" s="4">
        <v>0.4740340136879323</v>
      </c>
      <c r="S37" s="4">
        <v>0.4740340136879323</v>
      </c>
      <c r="T37" s="4">
        <v>0.4795204209944981</v>
      </c>
      <c r="U37" s="4">
        <v>0.47440886112155545</v>
      </c>
      <c r="V37" s="4">
        <v>0.22562594038345418</v>
      </c>
      <c r="W37" s="4">
        <v>0.2416852906131087</v>
      </c>
      <c r="X37" s="4">
        <v>0.32015531937520664</v>
      </c>
      <c r="Y37" s="4">
        <v>0.24204477161927904</v>
      </c>
      <c r="Z37" s="4">
        <v>0.23789443285333184</v>
      </c>
      <c r="AA37" s="4">
        <v>0.23101957645794283</v>
      </c>
      <c r="AB37" s="4">
        <v>0.29608868658467713</v>
      </c>
      <c r="AC37" s="4">
        <v>0.51306609095115985</v>
      </c>
      <c r="AD37" s="4">
        <v>0.4263087097996866</v>
      </c>
      <c r="AE37" s="4">
        <v>0.4263087097996866</v>
      </c>
      <c r="AF37" s="4">
        <v>-0.13860961351996526</v>
      </c>
      <c r="AG37" s="4">
        <v>9.2667155695613179E-2</v>
      </c>
      <c r="AH37" s="4">
        <v>4.2185816949712046E-2</v>
      </c>
      <c r="AI37" s="4">
        <v>0.14516220558395038</v>
      </c>
      <c r="AJ37" s="4">
        <v>7.2864798409145642E-2</v>
      </c>
      <c r="AK37" s="4">
        <v>-0.37578318081235268</v>
      </c>
      <c r="AL37" s="4">
        <v>6.4616564768109064E-2</v>
      </c>
      <c r="AM37" s="4">
        <v>0.27830514274608942</v>
      </c>
      <c r="AN37" s="4">
        <v>-0.39536085858793824</v>
      </c>
      <c r="AO37" s="4">
        <v>-0.28395968852991332</v>
      </c>
      <c r="AP37" s="4">
        <v>0.92647498888322866</v>
      </c>
      <c r="AQ37" s="16">
        <v>7.7908690929446074</v>
      </c>
      <c r="AR37" s="16">
        <v>10</v>
      </c>
      <c r="AS37" s="16">
        <v>-0.12945965225738718</v>
      </c>
      <c r="AT37" s="16">
        <v>7.4580666809013221E-2</v>
      </c>
      <c r="AU37" s="16">
        <v>9.7866345439137047E-3</v>
      </c>
      <c r="AV37" s="16">
        <v>-0.28347219383025701</v>
      </c>
      <c r="AW37" s="16">
        <v>-0.41717358416226752</v>
      </c>
      <c r="AX37" s="16">
        <v>0.16553077455942083</v>
      </c>
      <c r="AY37" s="16">
        <v>0.56803083097673357</v>
      </c>
      <c r="AZ37" s="16">
        <v>0.57178412780588794</v>
      </c>
      <c r="BA37" s="16">
        <v>0.4500140694613145</v>
      </c>
      <c r="BD37" s="1" t="s">
        <v>237</v>
      </c>
    </row>
    <row r="38" spans="1:56" x14ac:dyDescent="0.15">
      <c r="A38" s="1" t="s">
        <v>119</v>
      </c>
      <c r="B38" s="1" t="s">
        <v>39</v>
      </c>
      <c r="C38" s="2" t="s">
        <v>120</v>
      </c>
      <c r="D38" s="2">
        <v>36</v>
      </c>
      <c r="E38" s="2" t="s">
        <v>119</v>
      </c>
      <c r="F38" s="10" t="s">
        <v>173</v>
      </c>
      <c r="G38" s="11">
        <v>5.0297967999999998E-3</v>
      </c>
      <c r="H38" s="12">
        <v>195.26849999999999</v>
      </c>
      <c r="I38" s="3" t="s">
        <v>62</v>
      </c>
      <c r="J38" s="4">
        <v>0.56233200932774619</v>
      </c>
      <c r="K38" s="4">
        <v>0.24116060618804003</v>
      </c>
      <c r="L38" s="4">
        <v>0.54990954632723221</v>
      </c>
      <c r="M38" s="4">
        <v>0.57640646803774409</v>
      </c>
      <c r="N38" s="4">
        <v>0.55857560978410115</v>
      </c>
      <c r="O38" s="4">
        <v>0.4111962848795559</v>
      </c>
      <c r="P38" s="4">
        <v>0.49536484399450531</v>
      </c>
      <c r="Q38" s="4">
        <v>0.5409310353677681</v>
      </c>
      <c r="R38" s="4">
        <v>0.63524142455760346</v>
      </c>
      <c r="S38" s="4">
        <v>0.63524142455760346</v>
      </c>
      <c r="T38" s="4">
        <v>0.49167016090410287</v>
      </c>
      <c r="U38" s="4">
        <v>0.63010655804999383</v>
      </c>
      <c r="V38" s="4">
        <v>0.39385958541898741</v>
      </c>
      <c r="W38" s="4">
        <v>0.22011141821652225</v>
      </c>
      <c r="X38" s="4">
        <v>0.55086828701522772</v>
      </c>
      <c r="Y38" s="4">
        <v>0.21729117240445123</v>
      </c>
      <c r="Z38" s="4">
        <v>0.21632401473566326</v>
      </c>
      <c r="AA38" s="4">
        <v>0.22067433241539586</v>
      </c>
      <c r="AB38" s="4">
        <v>0.3884862943811826</v>
      </c>
      <c r="AC38" s="4">
        <v>0.14551228040418501</v>
      </c>
      <c r="AD38" s="4">
        <v>0.31259445807330027</v>
      </c>
      <c r="AE38" s="4">
        <v>0.31259445807330027</v>
      </c>
      <c r="AF38" s="4">
        <v>4.3339548643272392E-2</v>
      </c>
      <c r="AG38" s="4">
        <v>0.3911976996490133</v>
      </c>
      <c r="AH38" s="4">
        <v>4.6031763851071758E-2</v>
      </c>
      <c r="AI38" s="4">
        <v>0.35195424780288598</v>
      </c>
      <c r="AJ38" s="4">
        <v>0.37012098818315464</v>
      </c>
      <c r="AK38" s="4">
        <v>0.71688806012653927</v>
      </c>
      <c r="AL38" s="4">
        <v>0.24191414459802757</v>
      </c>
      <c r="AM38" s="4">
        <v>-1.404686171422001E-2</v>
      </c>
      <c r="AN38" s="4">
        <v>-0.29314198136323533</v>
      </c>
      <c r="AO38" s="4">
        <v>0.33815686067456502</v>
      </c>
      <c r="AP38" s="4">
        <v>-0.39631247806215142</v>
      </c>
      <c r="AQ38" s="16">
        <v>-0.2730452238870002</v>
      </c>
      <c r="AR38" s="16">
        <v>-0.12945965225738718</v>
      </c>
      <c r="AS38" s="16">
        <v>10</v>
      </c>
      <c r="AT38" s="16">
        <v>0.10157834268113342</v>
      </c>
      <c r="AU38" s="16">
        <v>0.19882318855048881</v>
      </c>
      <c r="AV38" s="16">
        <v>0.22382642905031724</v>
      </c>
      <c r="AW38" s="16">
        <v>3.0292256886929936</v>
      </c>
      <c r="AX38" s="16">
        <v>-5.7952115433397644</v>
      </c>
      <c r="AY38" s="16">
        <v>0.13167977386525381</v>
      </c>
      <c r="AZ38" s="16">
        <v>0.12975484534271972</v>
      </c>
      <c r="BA38" s="16">
        <v>0.11293356415269779</v>
      </c>
      <c r="BD38" s="1" t="s">
        <v>237</v>
      </c>
    </row>
    <row r="39" spans="1:56" x14ac:dyDescent="0.15">
      <c r="A39" s="1" t="s">
        <v>121</v>
      </c>
      <c r="B39" s="1" t="s">
        <v>40</v>
      </c>
      <c r="C39" s="2" t="s">
        <v>122</v>
      </c>
      <c r="D39" s="2">
        <v>37</v>
      </c>
      <c r="E39" s="2" t="s">
        <v>121</v>
      </c>
      <c r="F39" s="2" t="s">
        <v>174</v>
      </c>
      <c r="G39" s="3">
        <v>4.5302151000000002E-3</v>
      </c>
      <c r="H39" s="4">
        <v>61</v>
      </c>
      <c r="I39" s="3">
        <v>4.3396034817506656E-7</v>
      </c>
      <c r="J39" s="4">
        <v>9.3882059664759529E-2</v>
      </c>
      <c r="K39" s="4">
        <v>0.14320632159144081</v>
      </c>
      <c r="L39" s="4">
        <v>-3.1572361477296036E-2</v>
      </c>
      <c r="M39" s="4">
        <v>-8.7286394399071154E-2</v>
      </c>
      <c r="N39" s="4">
        <v>-6.3490993670248685E-2</v>
      </c>
      <c r="O39" s="4">
        <v>0.17820736004655507</v>
      </c>
      <c r="P39" s="4">
        <v>-5.3768764121146374E-2</v>
      </c>
      <c r="Q39" s="4">
        <v>-9.9080524077524469E-3</v>
      </c>
      <c r="R39" s="4">
        <v>-3.2615917728750853E-2</v>
      </c>
      <c r="S39" s="4">
        <v>-3.2615917728750853E-2</v>
      </c>
      <c r="T39" s="4">
        <v>-3.3603014579648247E-2</v>
      </c>
      <c r="U39" s="4">
        <v>-3.1619906093297886E-2</v>
      </c>
      <c r="V39" s="4">
        <v>0.12626845942845019</v>
      </c>
      <c r="W39" s="4">
        <v>0.24033002769938858</v>
      </c>
      <c r="X39" s="4">
        <v>0.11748117022018346</v>
      </c>
      <c r="Y39" s="4">
        <v>0.21329297961346089</v>
      </c>
      <c r="Z39" s="4">
        <v>0.20786850186374745</v>
      </c>
      <c r="AA39" s="4">
        <v>0.22590974710298906</v>
      </c>
      <c r="AB39" s="4">
        <v>0.12884697111502591</v>
      </c>
      <c r="AC39" s="4">
        <v>-1.8729719769860114E-3</v>
      </c>
      <c r="AD39" s="4">
        <v>-0.13800576482387483</v>
      </c>
      <c r="AE39" s="4">
        <v>-0.13800576482387483</v>
      </c>
      <c r="AF39" s="4">
        <v>-6.5145275329280661E-2</v>
      </c>
      <c r="AG39" s="4">
        <v>2.0101954067607605E-2</v>
      </c>
      <c r="AH39" s="4">
        <v>1.2457271307606257E-3</v>
      </c>
      <c r="AI39" s="4">
        <v>-2.3752713783384866E-2</v>
      </c>
      <c r="AJ39" s="4">
        <v>1.9707769016771855E-2</v>
      </c>
      <c r="AK39" s="4">
        <v>2.7779061499045477E-3</v>
      </c>
      <c r="AL39" s="4">
        <v>-0.1157313078091102</v>
      </c>
      <c r="AM39" s="4">
        <v>6.5174019823000889E-2</v>
      </c>
      <c r="AN39" s="4">
        <v>7.3092687148878052E-2</v>
      </c>
      <c r="AO39" s="4">
        <v>7.4291128253324359E-2</v>
      </c>
      <c r="AP39" s="4">
        <v>0.35734806105015904</v>
      </c>
      <c r="AQ39" s="16">
        <v>5.4052313093770871E-2</v>
      </c>
      <c r="AR39" s="16">
        <v>7.4580666809013221E-2</v>
      </c>
      <c r="AS39" s="16">
        <v>0.10157834268113342</v>
      </c>
      <c r="AT39" s="16">
        <v>10</v>
      </c>
      <c r="AU39" s="16">
        <v>4.309827623179846E-2</v>
      </c>
      <c r="AV39" s="16">
        <v>0.17571946021243343</v>
      </c>
      <c r="AW39" s="16">
        <v>0.10804352842336813</v>
      </c>
      <c r="AX39" s="16">
        <v>-0.15092166119925046</v>
      </c>
      <c r="AY39" s="16">
        <v>1.6069657019544995E-2</v>
      </c>
      <c r="AZ39" s="16">
        <v>-2.9444546587339887E-2</v>
      </c>
      <c r="BA39" s="16">
        <v>-0.14065771588555731</v>
      </c>
      <c r="BD39" s="1" t="s">
        <v>235</v>
      </c>
    </row>
    <row r="40" spans="1:56" x14ac:dyDescent="0.15">
      <c r="A40" s="1" t="s">
        <v>123</v>
      </c>
      <c r="B40" s="1" t="s">
        <v>41</v>
      </c>
      <c r="C40" s="2" t="s">
        <v>124</v>
      </c>
      <c r="D40" s="2">
        <v>38</v>
      </c>
      <c r="E40" s="2" t="s">
        <v>123</v>
      </c>
      <c r="F40" s="2" t="s">
        <v>175</v>
      </c>
      <c r="G40" s="3">
        <v>3.9635876000000004E-3</v>
      </c>
      <c r="H40" s="4">
        <v>29.299299999999999</v>
      </c>
      <c r="I40" s="3" t="s">
        <v>62</v>
      </c>
      <c r="J40" s="4">
        <v>-2.1653248844971312E-2</v>
      </c>
      <c r="K40" s="4">
        <v>-5.4425827685710873E-2</v>
      </c>
      <c r="L40" s="4">
        <v>-0.14231241586455953</v>
      </c>
      <c r="M40" s="4">
        <v>-0.14051344885521258</v>
      </c>
      <c r="N40" s="4">
        <v>-0.16982787139195876</v>
      </c>
      <c r="O40" s="4">
        <v>3.3528423891805569E-2</v>
      </c>
      <c r="P40" s="4">
        <v>-0.17236353062925319</v>
      </c>
      <c r="Q40" s="4">
        <v>-0.15735388357000887</v>
      </c>
      <c r="R40" s="4">
        <v>-0.24298969093933132</v>
      </c>
      <c r="S40" s="4">
        <v>-0.24298969093933132</v>
      </c>
      <c r="T40" s="4">
        <v>-0.13437484491966636</v>
      </c>
      <c r="U40" s="4">
        <v>-0.24691429107423449</v>
      </c>
      <c r="V40" s="4">
        <v>6.9111668812975782E-3</v>
      </c>
      <c r="W40" s="4">
        <v>4.2428488573455006E-2</v>
      </c>
      <c r="X40" s="4">
        <v>0.12115106898780799</v>
      </c>
      <c r="Y40" s="4">
        <v>4.163799273124677E-2</v>
      </c>
      <c r="Z40" s="4">
        <v>3.7899051076712445E-2</v>
      </c>
      <c r="AA40" s="4">
        <v>3.7663658269438939E-2</v>
      </c>
      <c r="AB40" s="4">
        <v>-2.054568220044729E-2</v>
      </c>
      <c r="AC40" s="4">
        <v>-0.2180599730160411</v>
      </c>
      <c r="AD40" s="4">
        <v>-0.29398146405926351</v>
      </c>
      <c r="AE40" s="4">
        <v>-0.29398146405926351</v>
      </c>
      <c r="AF40" s="4">
        <v>-4.0077966392819887E-2</v>
      </c>
      <c r="AG40" s="4">
        <v>0.1244386092644908</v>
      </c>
      <c r="AH40" s="4">
        <v>0.156388954591313</v>
      </c>
      <c r="AI40" s="4">
        <v>-3.3385158748164764E-2</v>
      </c>
      <c r="AJ40" s="4">
        <v>-0.17203458602897501</v>
      </c>
      <c r="AK40" s="4">
        <v>-0.24433116467691102</v>
      </c>
      <c r="AL40" s="4">
        <v>-0.1230681763046037</v>
      </c>
      <c r="AM40" s="4">
        <v>0.35801061258003858</v>
      </c>
      <c r="AN40" s="4">
        <v>2.0746281160913878</v>
      </c>
      <c r="AO40" s="4">
        <v>0.44065285314009928</v>
      </c>
      <c r="AP40" s="4">
        <v>0.43625907798782593</v>
      </c>
      <c r="AQ40" s="16">
        <v>-3.9161261378605428E-2</v>
      </c>
      <c r="AR40" s="16">
        <v>9.7866345439137047E-3</v>
      </c>
      <c r="AS40" s="16">
        <v>0.19882318855048881</v>
      </c>
      <c r="AT40" s="16">
        <v>4.309827623179846E-2</v>
      </c>
      <c r="AU40" s="16">
        <v>10</v>
      </c>
      <c r="AV40" s="16">
        <v>0.21054902315891189</v>
      </c>
      <c r="AW40" s="16">
        <v>0.60257393375924329</v>
      </c>
      <c r="AX40" s="16">
        <v>-0.29162432327559545</v>
      </c>
      <c r="AY40" s="16">
        <v>7.2531555656319857E-2</v>
      </c>
      <c r="AZ40" s="16">
        <v>6.2978490058423139E-2</v>
      </c>
      <c r="BA40" s="16">
        <v>6.4164756339704102E-2</v>
      </c>
      <c r="BD40" s="1" t="s">
        <v>237</v>
      </c>
    </row>
    <row r="41" spans="1:56" x14ac:dyDescent="0.15">
      <c r="A41" s="1" t="s">
        <v>125</v>
      </c>
      <c r="B41" s="1" t="s">
        <v>42</v>
      </c>
      <c r="C41" s="2" t="s">
        <v>126</v>
      </c>
      <c r="D41" s="2">
        <v>39</v>
      </c>
      <c r="E41" s="2" t="s">
        <v>125</v>
      </c>
      <c r="F41" s="2" t="s">
        <v>176</v>
      </c>
      <c r="G41" s="3">
        <v>3.1431273E-3</v>
      </c>
      <c r="H41" s="4" t="s">
        <v>62</v>
      </c>
      <c r="I41" s="3" t="s">
        <v>62</v>
      </c>
      <c r="J41" s="4">
        <v>-0.20328659044877548</v>
      </c>
      <c r="K41" s="4">
        <v>-7.3932813501989492E-2</v>
      </c>
      <c r="L41" s="4">
        <v>-0.5144108689274729</v>
      </c>
      <c r="M41" s="4">
        <v>-0.46052745660473793</v>
      </c>
      <c r="N41" s="4">
        <v>-0.65455150802355777</v>
      </c>
      <c r="O41" s="4">
        <v>-0.28895274685706374</v>
      </c>
      <c r="P41" s="4">
        <v>-0.59723217723923061</v>
      </c>
      <c r="Q41" s="4">
        <v>-0.59225211786788945</v>
      </c>
      <c r="R41" s="4">
        <v>-0.83655544390329528</v>
      </c>
      <c r="S41" s="4">
        <v>-0.83655544390329528</v>
      </c>
      <c r="T41" s="4">
        <v>-0.49566107256338954</v>
      </c>
      <c r="U41" s="4">
        <v>-0.89177114482682229</v>
      </c>
      <c r="V41" s="4">
        <v>-0.10033023354461867</v>
      </c>
      <c r="W41" s="4">
        <v>-1.2273789829222472E-2</v>
      </c>
      <c r="X41" s="4">
        <v>-0.12114723285120095</v>
      </c>
      <c r="Y41" s="4">
        <v>-1.4480154783839303E-2</v>
      </c>
      <c r="Z41" s="4">
        <v>-2.2145711011805909E-2</v>
      </c>
      <c r="AA41" s="4">
        <v>-2.5064172699127654E-2</v>
      </c>
      <c r="AB41" s="4">
        <v>-0.29138605065928658</v>
      </c>
      <c r="AC41" s="4">
        <v>-0.40717358954122401</v>
      </c>
      <c r="AD41" s="4">
        <v>-0.65806469123166256</v>
      </c>
      <c r="AE41" s="4">
        <v>-0.65806469123166256</v>
      </c>
      <c r="AF41" s="4">
        <v>-6.2915050504757902E-2</v>
      </c>
      <c r="AG41" s="4">
        <v>-0.28107117458307579</v>
      </c>
      <c r="AH41" s="4">
        <v>0.15774207283849373</v>
      </c>
      <c r="AI41" s="4">
        <v>-0.33858336727452532</v>
      </c>
      <c r="AJ41" s="4">
        <v>-0.28210439951554311</v>
      </c>
      <c r="AK41" s="4">
        <v>0.11487616442903334</v>
      </c>
      <c r="AL41" s="4">
        <v>-0.24944305657783628</v>
      </c>
      <c r="AM41" s="4">
        <v>0.78180740578620112</v>
      </c>
      <c r="AN41" s="4">
        <v>-3.1331513085030738E-2</v>
      </c>
      <c r="AO41" s="4">
        <v>3.4962458052102345</v>
      </c>
      <c r="AP41" s="4">
        <v>1.3194226047102966</v>
      </c>
      <c r="AQ41" s="16">
        <v>-0.45531232999686821</v>
      </c>
      <c r="AR41" s="16">
        <v>-0.28347219383025701</v>
      </c>
      <c r="AS41" s="16">
        <v>0.22382642905031724</v>
      </c>
      <c r="AT41" s="16">
        <v>0.17571946021243343</v>
      </c>
      <c r="AU41" s="16">
        <v>0.21054902315891189</v>
      </c>
      <c r="AV41" s="16">
        <v>10</v>
      </c>
      <c r="AW41" s="16">
        <v>0.21324916326079776</v>
      </c>
      <c r="AX41" s="16">
        <v>-0.66578078533929275</v>
      </c>
      <c r="AY41" s="16">
        <v>8.5329046048438523E-2</v>
      </c>
      <c r="AZ41" s="16">
        <v>6.707962971421183E-2</v>
      </c>
      <c r="BA41" s="16">
        <v>8.1307908246397706E-2</v>
      </c>
      <c r="BD41" s="1" t="s">
        <v>237</v>
      </c>
    </row>
    <row r="42" spans="1:56" x14ac:dyDescent="0.15">
      <c r="A42" s="1" t="s">
        <v>127</v>
      </c>
      <c r="B42" s="1" t="s">
        <v>43</v>
      </c>
      <c r="C42" s="2" t="s">
        <v>128</v>
      </c>
      <c r="D42" s="2">
        <v>40</v>
      </c>
      <c r="E42" s="2" t="s">
        <v>127</v>
      </c>
      <c r="F42" s="2" t="s">
        <v>177</v>
      </c>
      <c r="G42" s="3">
        <v>2.0230261999999999E-3</v>
      </c>
      <c r="H42" s="4" t="s">
        <v>62</v>
      </c>
      <c r="I42" s="3">
        <v>0</v>
      </c>
      <c r="J42" s="4">
        <v>0.39629807739380518</v>
      </c>
      <c r="K42" s="4">
        <v>0.12983328038035677</v>
      </c>
      <c r="L42" s="4">
        <v>0.22871022985079587</v>
      </c>
      <c r="M42" s="4">
        <v>0.28893678635292247</v>
      </c>
      <c r="N42" s="4">
        <v>0.24669586375707037</v>
      </c>
      <c r="O42" s="4">
        <v>0.31906315379866501</v>
      </c>
      <c r="P42" s="4">
        <v>0.20845828644411107</v>
      </c>
      <c r="Q42" s="4">
        <v>0.20288712330394257</v>
      </c>
      <c r="R42" s="4">
        <v>0.24590497237339765</v>
      </c>
      <c r="S42" s="4">
        <v>0.24590497237339765</v>
      </c>
      <c r="T42" s="4">
        <v>0.20709148495741164</v>
      </c>
      <c r="U42" s="4">
        <v>0.25359232676194277</v>
      </c>
      <c r="V42" s="4">
        <v>0.22826980647388123</v>
      </c>
      <c r="W42" s="4">
        <v>0.14691865353550468</v>
      </c>
      <c r="X42" s="4">
        <v>0.47915145694724504</v>
      </c>
      <c r="Y42" s="4">
        <v>0.1456221317200348</v>
      </c>
      <c r="Z42" s="4">
        <v>0.14514646553275556</v>
      </c>
      <c r="AA42" s="4">
        <v>0.15113315054713122</v>
      </c>
      <c r="AB42" s="4">
        <v>0.21883039990135883</v>
      </c>
      <c r="AC42" s="4">
        <v>-6.4626042149846769E-2</v>
      </c>
      <c r="AD42" s="4">
        <v>1.5417110114869866E-3</v>
      </c>
      <c r="AE42" s="4">
        <v>1.5417110114869866E-3</v>
      </c>
      <c r="AF42" s="4">
        <v>-0.11126109716270899</v>
      </c>
      <c r="AG42" s="4">
        <v>0.36813157401246499</v>
      </c>
      <c r="AH42" s="4">
        <v>0.15666339551020092</v>
      </c>
      <c r="AI42" s="4">
        <v>0.20603389273209216</v>
      </c>
      <c r="AJ42" s="4">
        <v>0.18827272679896198</v>
      </c>
      <c r="AK42" s="4">
        <v>-0.23092349673921289</v>
      </c>
      <c r="AL42" s="4">
        <v>9.0661076925792491E-2</v>
      </c>
      <c r="AM42" s="4">
        <v>-0.12600423789427323</v>
      </c>
      <c r="AN42" s="4">
        <v>1.0289848252234168</v>
      </c>
      <c r="AO42" s="4">
        <v>0.26700675918370248</v>
      </c>
      <c r="AP42" s="4">
        <v>-0.13214565880808254</v>
      </c>
      <c r="AQ42" s="16">
        <v>-0.59415583001301264</v>
      </c>
      <c r="AR42" s="16">
        <v>-0.41717358416226752</v>
      </c>
      <c r="AS42" s="16">
        <v>3.0292256886929936</v>
      </c>
      <c r="AT42" s="16">
        <v>0.10804352842336813</v>
      </c>
      <c r="AU42" s="16">
        <v>0.60257393375924329</v>
      </c>
      <c r="AV42" s="16">
        <v>0.21324916326079776</v>
      </c>
      <c r="AW42" s="16">
        <v>10</v>
      </c>
      <c r="AX42" s="16">
        <v>-2.2051909582974329</v>
      </c>
      <c r="AY42" s="16">
        <v>7.2883208434798161E-2</v>
      </c>
      <c r="AZ42" s="16">
        <v>7.5766601503220704E-2</v>
      </c>
      <c r="BA42" s="16">
        <v>5.7637060979246237E-2</v>
      </c>
      <c r="BD42" s="1" t="s">
        <v>237</v>
      </c>
    </row>
    <row r="43" spans="1:56" x14ac:dyDescent="0.15">
      <c r="A43" s="1" t="s">
        <v>129</v>
      </c>
      <c r="B43" s="1" t="s">
        <v>44</v>
      </c>
      <c r="C43" s="2" t="s">
        <v>130</v>
      </c>
      <c r="D43" s="2">
        <v>41</v>
      </c>
      <c r="E43" s="2" t="s">
        <v>129</v>
      </c>
      <c r="F43" s="10" t="s">
        <v>178</v>
      </c>
      <c r="G43" s="11">
        <v>1.3798637999999999E-3</v>
      </c>
      <c r="H43" s="12">
        <v>110.68429999999999</v>
      </c>
      <c r="I43" s="3" t="s">
        <v>62</v>
      </c>
      <c r="J43" s="4">
        <v>9.7992520541312009E-2</v>
      </c>
      <c r="K43" s="4">
        <v>0.21395935789304377</v>
      </c>
      <c r="L43" s="4">
        <v>0.25804487588389413</v>
      </c>
      <c r="M43" s="4">
        <v>0.18929031101949034</v>
      </c>
      <c r="N43" s="4">
        <v>0.24588510803677943</v>
      </c>
      <c r="O43" s="4">
        <v>-1.1237187570639394E-2</v>
      </c>
      <c r="P43" s="4">
        <v>0.28180518272330124</v>
      </c>
      <c r="Q43" s="4">
        <v>0.25112931261153931</v>
      </c>
      <c r="R43" s="4">
        <v>0.28283683112860553</v>
      </c>
      <c r="S43" s="4">
        <v>0.28283683112860553</v>
      </c>
      <c r="T43" s="4">
        <v>0.19388734381456341</v>
      </c>
      <c r="U43" s="4">
        <v>0.26502012798773306</v>
      </c>
      <c r="V43" s="4">
        <v>2.0983228471420423E-2</v>
      </c>
      <c r="W43" s="4">
        <v>3.5457236680209246E-2</v>
      </c>
      <c r="X43" s="4">
        <v>-1.7453934300672599E-2</v>
      </c>
      <c r="Y43" s="4">
        <v>3.8638425890569907E-2</v>
      </c>
      <c r="Z43" s="4">
        <v>4.1342901109677643E-2</v>
      </c>
      <c r="AA43" s="4">
        <v>4.2925985229741101E-2</v>
      </c>
      <c r="AB43" s="4">
        <v>8.9316473125816892E-2</v>
      </c>
      <c r="AC43" s="4">
        <v>0.30962597390385393</v>
      </c>
      <c r="AD43" s="4">
        <v>0.3160162548287625</v>
      </c>
      <c r="AE43" s="4">
        <v>0.3160162548287625</v>
      </c>
      <c r="AF43" s="4">
        <v>0.20135060866126639</v>
      </c>
      <c r="AG43" s="4">
        <v>-3.2418691634737345E-2</v>
      </c>
      <c r="AH43" s="4">
        <v>-3.4422453994996285E-2</v>
      </c>
      <c r="AI43" s="4">
        <v>5.0797472292971428E-2</v>
      </c>
      <c r="AJ43" s="4">
        <v>0.16326823507784996</v>
      </c>
      <c r="AK43" s="4">
        <v>-0.67291249728686919</v>
      </c>
      <c r="AL43" s="4">
        <v>0.21133350663730707</v>
      </c>
      <c r="AM43" s="4">
        <v>2.014781206943218E-2</v>
      </c>
      <c r="AN43" s="4">
        <v>0.37787347905033941</v>
      </c>
      <c r="AO43" s="4">
        <v>-1.3126854612191996</v>
      </c>
      <c r="AP43" s="4">
        <v>-0.42394012039207479</v>
      </c>
      <c r="AQ43" s="16">
        <v>0.304793460797534</v>
      </c>
      <c r="AR43" s="16">
        <v>0.16553077455942083</v>
      </c>
      <c r="AS43" s="16">
        <v>-5.7952115433397644</v>
      </c>
      <c r="AT43" s="16">
        <v>-0.15092166119925046</v>
      </c>
      <c r="AU43" s="16">
        <v>-0.29162432327559545</v>
      </c>
      <c r="AV43" s="16">
        <v>-0.66578078533929275</v>
      </c>
      <c r="AW43" s="16">
        <v>-2.2051909582974329</v>
      </c>
      <c r="AX43" s="16">
        <v>10</v>
      </c>
      <c r="AY43" s="16">
        <v>-0.12938251934441566</v>
      </c>
      <c r="AZ43" s="16">
        <v>-0.11748975528305836</v>
      </c>
      <c r="BA43" s="16">
        <v>-0.12330783722487733</v>
      </c>
      <c r="BD43" s="1" t="s">
        <v>237</v>
      </c>
    </row>
    <row r="44" spans="1:56" x14ac:dyDescent="0.15">
      <c r="A44" s="1" t="s">
        <v>131</v>
      </c>
      <c r="B44" s="1" t="s">
        <v>45</v>
      </c>
      <c r="C44" s="2" t="s">
        <v>132</v>
      </c>
      <c r="D44" s="2">
        <v>42</v>
      </c>
      <c r="E44" s="2" t="s">
        <v>131</v>
      </c>
      <c r="F44" s="13" t="s">
        <v>179</v>
      </c>
      <c r="G44" s="14">
        <v>3.1169759999999998E-4</v>
      </c>
      <c r="H44" s="15" t="s">
        <v>62</v>
      </c>
      <c r="I44" s="14">
        <v>0.2117600650593354</v>
      </c>
      <c r="J44" s="4">
        <v>0.16849347121251834</v>
      </c>
      <c r="K44" s="4">
        <v>0.14915159158022273</v>
      </c>
      <c r="L44" s="4">
        <v>0.17456795658521149</v>
      </c>
      <c r="M44" s="4">
        <v>0.20314728972667384</v>
      </c>
      <c r="N44" s="4">
        <v>0.14660563793708994</v>
      </c>
      <c r="O44" s="4">
        <v>1.0707159997191469E-2</v>
      </c>
      <c r="P44" s="4">
        <v>0.16546856078644762</v>
      </c>
      <c r="Q44" s="4">
        <v>0.12244785496849975</v>
      </c>
      <c r="R44" s="4">
        <v>0.17584021475092773</v>
      </c>
      <c r="S44" s="4">
        <v>0.17584021475092773</v>
      </c>
      <c r="T44" s="4">
        <v>0.12363315556094102</v>
      </c>
      <c r="U44" s="4">
        <v>0.15418547202403882</v>
      </c>
      <c r="V44" s="4">
        <v>5.8851765073035883E-2</v>
      </c>
      <c r="W44" s="4">
        <v>4.5647616892542035E-2</v>
      </c>
      <c r="X44" s="4">
        <v>0.17143471764703344</v>
      </c>
      <c r="Y44" s="4">
        <v>4.5869781453609378E-2</v>
      </c>
      <c r="Z44" s="4">
        <v>4.5929736580182512E-2</v>
      </c>
      <c r="AA44" s="4">
        <v>4.5961402358899187E-2</v>
      </c>
      <c r="AB44" s="4">
        <v>5.3025521557486494E-2</v>
      </c>
      <c r="AC44" s="4">
        <v>9.7651547619792167E-2</v>
      </c>
      <c r="AD44" s="4">
        <v>0.17315486320842816</v>
      </c>
      <c r="AE44" s="4">
        <v>0.17315486320842816</v>
      </c>
      <c r="AF44" s="4">
        <v>-0.81214744688763485</v>
      </c>
      <c r="AG44" s="4">
        <v>4.2400788767017986E-2</v>
      </c>
      <c r="AH44" s="4">
        <v>-5.9304313376742288E-2</v>
      </c>
      <c r="AI44" s="4">
        <v>6.493397824136117E-2</v>
      </c>
      <c r="AJ44" s="4">
        <v>0.28449172377118515</v>
      </c>
      <c r="AK44" s="4">
        <v>-2.4180953999802898E-2</v>
      </c>
      <c r="AL44" s="4">
        <v>0.22356521780045088</v>
      </c>
      <c r="AM44" s="4">
        <v>-2.6009715419978756E-2</v>
      </c>
      <c r="AN44" s="4">
        <v>8.7332467355429336E-2</v>
      </c>
      <c r="AO44" s="4">
        <v>0.13797396307848064</v>
      </c>
      <c r="AP44" s="4">
        <v>2.7528721093103677E-2</v>
      </c>
      <c r="AQ44" s="16">
        <v>0.46651925135724237</v>
      </c>
      <c r="AR44" s="16">
        <v>0.56803083097673357</v>
      </c>
      <c r="AS44" s="16">
        <v>0.13167977386525381</v>
      </c>
      <c r="AT44" s="16">
        <v>1.6069657019544995E-2</v>
      </c>
      <c r="AU44" s="16">
        <v>7.2531555656319857E-2</v>
      </c>
      <c r="AV44" s="16">
        <v>8.5329046048438523E-2</v>
      </c>
      <c r="AW44" s="16">
        <v>7.2883208434798161E-2</v>
      </c>
      <c r="AX44" s="16">
        <v>-0.12938251934441566</v>
      </c>
      <c r="AY44" s="16">
        <v>10</v>
      </c>
      <c r="AZ44" s="16">
        <v>9.2837939632922719</v>
      </c>
      <c r="BA44" s="16">
        <v>5.6950426742655633</v>
      </c>
      <c r="BD44" s="1" t="s">
        <v>236</v>
      </c>
    </row>
    <row r="45" spans="1:56" x14ac:dyDescent="0.15">
      <c r="A45" s="1" t="s">
        <v>133</v>
      </c>
      <c r="B45" s="1" t="s">
        <v>46</v>
      </c>
      <c r="C45" s="2" t="s">
        <v>134</v>
      </c>
      <c r="D45" s="2">
        <v>43</v>
      </c>
      <c r="E45" s="2" t="s">
        <v>133</v>
      </c>
      <c r="F45" s="13" t="s">
        <v>180</v>
      </c>
      <c r="G45" s="14">
        <v>2.8616299999999998E-4</v>
      </c>
      <c r="H45" s="15" t="s">
        <v>62</v>
      </c>
      <c r="I45" s="14">
        <v>0.21375801850233339</v>
      </c>
      <c r="J45" s="4">
        <v>0.16855542523211869</v>
      </c>
      <c r="K45" s="4">
        <v>0.15141928469927451</v>
      </c>
      <c r="L45" s="4">
        <v>0.1744216988243559</v>
      </c>
      <c r="M45" s="4">
        <v>0.19963534007807429</v>
      </c>
      <c r="N45" s="4">
        <v>0.14813550221157198</v>
      </c>
      <c r="O45" s="4">
        <v>2.3596292027783062E-2</v>
      </c>
      <c r="P45" s="4">
        <v>0.16807401841728487</v>
      </c>
      <c r="Q45" s="4">
        <v>0.12303686940434551</v>
      </c>
      <c r="R45" s="4">
        <v>0.17682682250210885</v>
      </c>
      <c r="S45" s="4">
        <v>0.17682682250210885</v>
      </c>
      <c r="T45" s="4">
        <v>0.12451942608214388</v>
      </c>
      <c r="U45" s="4">
        <v>0.15546347854328837</v>
      </c>
      <c r="V45" s="4">
        <v>5.7677459299112541E-2</v>
      </c>
      <c r="W45" s="4">
        <v>4.6366381419150206E-2</v>
      </c>
      <c r="X45" s="4">
        <v>0.17009886672605634</v>
      </c>
      <c r="Y45" s="4">
        <v>4.6592044169530271E-2</v>
      </c>
      <c r="Z45" s="4">
        <v>4.6652943345784494E-2</v>
      </c>
      <c r="AA45" s="4">
        <v>4.6685107731876493E-2</v>
      </c>
      <c r="AB45" s="4">
        <v>5.8381254519925402E-2</v>
      </c>
      <c r="AC45" s="4">
        <v>9.9189162793936442E-2</v>
      </c>
      <c r="AD45" s="4">
        <v>0.17571986369684256</v>
      </c>
      <c r="AE45" s="4">
        <v>0.17571986369684256</v>
      </c>
      <c r="AF45" s="4">
        <v>-0.76209004572444394</v>
      </c>
      <c r="AG45" s="4">
        <v>3.961032411220048E-2</v>
      </c>
      <c r="AH45" s="4">
        <v>-5.9512647850430631E-2</v>
      </c>
      <c r="AI45" s="4">
        <v>6.5956424610057879E-2</v>
      </c>
      <c r="AJ45" s="4">
        <v>0.26607695753553035</v>
      </c>
      <c r="AK45" s="4">
        <v>-1.5390784746057717E-2</v>
      </c>
      <c r="AL45" s="4">
        <v>0.21558749958829343</v>
      </c>
      <c r="AM45" s="4">
        <v>-2.3714124692931406E-2</v>
      </c>
      <c r="AN45" s="4">
        <v>9.1030629327835552E-2</v>
      </c>
      <c r="AO45" s="4">
        <v>0.12473499781014399</v>
      </c>
      <c r="AP45" s="4">
        <v>2.01484155224676E-2</v>
      </c>
      <c r="AQ45" s="16">
        <v>0.4581419473025653</v>
      </c>
      <c r="AR45" s="16">
        <v>0.57178412780588794</v>
      </c>
      <c r="AS45" s="16">
        <v>0.12975484534271972</v>
      </c>
      <c r="AT45" s="16">
        <v>-2.9444546587339887E-2</v>
      </c>
      <c r="AU45" s="16">
        <v>6.2978490058423139E-2</v>
      </c>
      <c r="AV45" s="16">
        <v>6.707962971421183E-2</v>
      </c>
      <c r="AW45" s="16">
        <v>7.5766601503220704E-2</v>
      </c>
      <c r="AX45" s="16">
        <v>-0.11748975528305836</v>
      </c>
      <c r="AY45" s="16">
        <v>9.2837939632922719</v>
      </c>
      <c r="AZ45" s="16">
        <v>10</v>
      </c>
      <c r="BA45" s="16">
        <v>5.0139021893542024</v>
      </c>
      <c r="BD45" s="1" t="s">
        <v>236</v>
      </c>
    </row>
    <row r="46" spans="1:56" x14ac:dyDescent="0.15">
      <c r="A46" s="1" t="s">
        <v>135</v>
      </c>
      <c r="B46" s="1" t="s">
        <v>47</v>
      </c>
      <c r="C46" s="2" t="s">
        <v>136</v>
      </c>
      <c r="D46" s="2">
        <v>44</v>
      </c>
      <c r="E46" s="2" t="s">
        <v>135</v>
      </c>
      <c r="F46" s="13" t="s">
        <v>181</v>
      </c>
      <c r="G46" s="14">
        <v>2.4000900000000001E-4</v>
      </c>
      <c r="H46" s="15" t="s">
        <v>62</v>
      </c>
      <c r="I46" s="14">
        <v>0.23155212861890384</v>
      </c>
      <c r="J46" s="4">
        <v>0.11600647357685274</v>
      </c>
      <c r="K46" s="4">
        <v>0.11387037918929105</v>
      </c>
      <c r="L46" s="4">
        <v>0.13628761021769792</v>
      </c>
      <c r="M46" s="4">
        <v>0.14351234437100083</v>
      </c>
      <c r="N46" s="4">
        <v>0.10724655428493934</v>
      </c>
      <c r="O46" s="4">
        <v>-2.9601912423088239E-2</v>
      </c>
      <c r="P46" s="4">
        <v>0.13234214662301474</v>
      </c>
      <c r="Q46" s="4">
        <v>9.057092586082964E-2</v>
      </c>
      <c r="R46" s="4">
        <v>0.13744833037380616</v>
      </c>
      <c r="S46" s="4">
        <v>0.13744833037380616</v>
      </c>
      <c r="T46" s="4">
        <v>9.1509481786569341E-2</v>
      </c>
      <c r="U46" s="4">
        <v>0.12038190182575877</v>
      </c>
      <c r="V46" s="4">
        <v>1.108892908177421E-2</v>
      </c>
      <c r="W46" s="4">
        <v>1.5848264173292884E-2</v>
      </c>
      <c r="X46" s="4">
        <v>7.9455400640478638E-2</v>
      </c>
      <c r="Y46" s="4">
        <v>1.8220364016057214E-2</v>
      </c>
      <c r="Z46" s="4">
        <v>2.0487546709572473E-2</v>
      </c>
      <c r="AA46" s="4">
        <v>1.7183963754274036E-2</v>
      </c>
      <c r="AB46" s="4">
        <v>1.2415362003559728E-2</v>
      </c>
      <c r="AC46" s="4">
        <v>8.8291958500152007E-2</v>
      </c>
      <c r="AD46" s="4">
        <v>0.1550759033280581</v>
      </c>
      <c r="AE46" s="4">
        <v>0.1550759033280581</v>
      </c>
      <c r="AF46" s="4">
        <v>-0.64735024408371977</v>
      </c>
      <c r="AG46" s="4">
        <v>1.6783675270720177E-2</v>
      </c>
      <c r="AH46" s="4">
        <v>-8.8761085127251421E-2</v>
      </c>
      <c r="AI46" s="4">
        <v>5.6313669571460057E-2</v>
      </c>
      <c r="AJ46" s="4">
        <v>0.25023995640071289</v>
      </c>
      <c r="AK46" s="4">
        <v>-3.3814926883514326E-2</v>
      </c>
      <c r="AL46" s="4">
        <v>0.17869762137646605</v>
      </c>
      <c r="AM46" s="4">
        <v>-9.1851302610946334E-3</v>
      </c>
      <c r="AN46" s="4">
        <v>9.3615490004402557E-2</v>
      </c>
      <c r="AO46" s="4">
        <v>0.13256456279207229</v>
      </c>
      <c r="AP46" s="4">
        <v>5.9800386544863166E-2</v>
      </c>
      <c r="AQ46" s="16">
        <v>0.40838777677591265</v>
      </c>
      <c r="AR46" s="16">
        <v>0.4500140694613145</v>
      </c>
      <c r="AS46" s="16">
        <v>0.11293356415269779</v>
      </c>
      <c r="AT46" s="16">
        <v>-0.14065771588555731</v>
      </c>
      <c r="AU46" s="16">
        <v>6.4164756339704102E-2</v>
      </c>
      <c r="AV46" s="16">
        <v>8.1307908246397706E-2</v>
      </c>
      <c r="AW46" s="16">
        <v>5.7637060979246237E-2</v>
      </c>
      <c r="AX46" s="16">
        <v>-0.12330783722487733</v>
      </c>
      <c r="AY46" s="16">
        <v>5.6950426742655633</v>
      </c>
      <c r="AZ46" s="16">
        <v>5.0139021893542024</v>
      </c>
      <c r="BA46" s="16">
        <v>10</v>
      </c>
      <c r="BD46" s="1" t="s">
        <v>236</v>
      </c>
    </row>
    <row r="49" spans="3:53" x14ac:dyDescent="0.15">
      <c r="C49" s="2" t="s">
        <v>49</v>
      </c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3:53" x14ac:dyDescent="0.15">
      <c r="C50" s="2" t="s">
        <v>197</v>
      </c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3:53" x14ac:dyDescent="0.15">
      <c r="C51" s="2" t="s">
        <v>76</v>
      </c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3:53" x14ac:dyDescent="0.15">
      <c r="C52" s="2" t="s">
        <v>78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3:53" x14ac:dyDescent="0.15">
      <c r="C53" s="2" t="s">
        <v>212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3:53" x14ac:dyDescent="0.15">
      <c r="C54" s="2" t="s">
        <v>104</v>
      </c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3:53" x14ac:dyDescent="0.15">
      <c r="C55" s="2" t="s">
        <v>108</v>
      </c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3:53" x14ac:dyDescent="0.15">
      <c r="C56" s="2" t="s">
        <v>110</v>
      </c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</row>
    <row r="57" spans="3:53" x14ac:dyDescent="0.15">
      <c r="C57" s="2" t="s">
        <v>53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3:53" x14ac:dyDescent="0.15"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3:53" x14ac:dyDescent="0.15"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3:53" x14ac:dyDescent="0.15"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</row>
    <row r="61" spans="3:53" x14ac:dyDescent="0.15">
      <c r="C61" s="50" t="s">
        <v>49</v>
      </c>
      <c r="D61" s="50"/>
      <c r="E61" s="51">
        <f>VLOOKUP(C61,C$1:I$35,6,FALSE)</f>
        <v>21883.437399999999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3:53" x14ac:dyDescent="0.15">
      <c r="C62" s="50" t="s">
        <v>51</v>
      </c>
      <c r="D62" s="50"/>
      <c r="E62" s="51">
        <f t="shared" ref="E62:E74" si="0">VLOOKUP(C62,C$1:I$35,6,FALSE)</f>
        <v>992.89620000000002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3:53" x14ac:dyDescent="0.15">
      <c r="C63" s="50" t="s">
        <v>53</v>
      </c>
      <c r="D63" s="50"/>
      <c r="E63" s="51">
        <f t="shared" si="0"/>
        <v>329.55070000000001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3:53" x14ac:dyDescent="0.15">
      <c r="C64" s="50" t="s">
        <v>76</v>
      </c>
      <c r="D64" s="50"/>
      <c r="E64" s="51">
        <f t="shared" si="0"/>
        <v>1811.8603000000001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3:53" x14ac:dyDescent="0.15">
      <c r="C65" s="50" t="s">
        <v>78</v>
      </c>
      <c r="D65" s="50"/>
      <c r="E65" s="51">
        <f t="shared" si="0"/>
        <v>1188.02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3:53" x14ac:dyDescent="0.15">
      <c r="C66" s="50" t="s">
        <v>104</v>
      </c>
      <c r="D66" s="50"/>
      <c r="E66" s="51">
        <f t="shared" si="0"/>
        <v>523.94489999999996</v>
      </c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3:53" x14ac:dyDescent="0.15">
      <c r="C67" s="50" t="s">
        <v>108</v>
      </c>
      <c r="D67" s="50"/>
      <c r="E67" s="51">
        <f t="shared" si="0"/>
        <v>405.00299999999999</v>
      </c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3:53" x14ac:dyDescent="0.15">
      <c r="C68" s="1" t="s">
        <v>57</v>
      </c>
      <c r="E68" s="16">
        <f t="shared" si="0"/>
        <v>64.385800000000003</v>
      </c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3:53" x14ac:dyDescent="0.15">
      <c r="C69" s="1" t="s">
        <v>70</v>
      </c>
      <c r="E69" s="16">
        <f t="shared" si="0"/>
        <v>59.284999999999997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3:53" x14ac:dyDescent="0.15">
      <c r="C70" s="21" t="s">
        <v>86</v>
      </c>
      <c r="D70" s="52"/>
      <c r="E70" s="53">
        <f t="shared" si="0"/>
        <v>104.81359999999999</v>
      </c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3:53" x14ac:dyDescent="0.15">
      <c r="C71" s="1" t="s">
        <v>94</v>
      </c>
      <c r="E71" s="16">
        <f t="shared" si="0"/>
        <v>49.840800000000002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3:53" x14ac:dyDescent="0.15">
      <c r="C72" s="21" t="s">
        <v>102</v>
      </c>
      <c r="D72" s="52"/>
      <c r="E72" s="53">
        <f t="shared" si="0"/>
        <v>138.50149999999999</v>
      </c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3:53" x14ac:dyDescent="0.15">
      <c r="C73" s="54" t="s">
        <v>110</v>
      </c>
      <c r="D73" s="54"/>
      <c r="E73" s="55">
        <f t="shared" si="0"/>
        <v>330.13350000000003</v>
      </c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</row>
    <row r="74" spans="3:53" x14ac:dyDescent="0.15">
      <c r="C74" s="54" t="s">
        <v>114</v>
      </c>
      <c r="D74" s="54"/>
      <c r="E74" s="55">
        <f t="shared" si="0"/>
        <v>2133</v>
      </c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3:53" x14ac:dyDescent="0.15"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3:53" x14ac:dyDescent="0.15"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3:53" x14ac:dyDescent="0.15"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3:53" x14ac:dyDescent="0.15"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3:53" x14ac:dyDescent="0.15"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3:53" x14ac:dyDescent="0.15"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10:53" x14ac:dyDescent="0.15"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10:53" x14ac:dyDescent="0.15"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10:53" x14ac:dyDescent="0.15"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10:53" x14ac:dyDescent="0.15"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10:53" x14ac:dyDescent="0.15"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10:53" x14ac:dyDescent="0.15"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10:53" x14ac:dyDescent="0.15"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10:53" x14ac:dyDescent="0.15"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10:53" x14ac:dyDescent="0.15"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10:53" x14ac:dyDescent="0.15"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10:53" x14ac:dyDescent="0.15"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10:53" x14ac:dyDescent="0.15"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</sheetData>
  <autoFilter ref="A2:BB46"/>
  <phoneticPr fontId="2" type="noConversion"/>
  <conditionalFormatting sqref="J3:BA46">
    <cfRule type="cellIs" dxfId="7" priority="1" operator="between">
      <formula>6</formula>
      <formula>7.999</formula>
    </cfRule>
    <cfRule type="cellIs" dxfId="6" priority="2" operator="between">
      <formula>8</formula>
      <formula>9.999</formula>
    </cfRule>
    <cfRule type="cellIs" dxfId="5" priority="3" operator="equal">
      <formula>10</formula>
    </cfRule>
    <cfRule type="cellIs" dxfId="4" priority="4" operator="equal">
      <formula>10</formula>
    </cfRule>
  </conditionalFormatting>
  <pageMargins left="0.23622047244094491" right="0.23622047244094491" top="0.74803149606299213" bottom="0.74803149606299213" header="0.31496062992125984" footer="0.31496062992125984"/>
  <pageSetup paperSize="8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96"/>
  <sheetViews>
    <sheetView zoomScale="80" zoomScaleNormal="8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A3" sqref="A3"/>
    </sheetView>
  </sheetViews>
  <sheetFormatPr defaultRowHeight="13.5" x14ac:dyDescent="0.15"/>
  <cols>
    <col min="1" max="2" width="4" style="1" customWidth="1"/>
    <col min="3" max="3" width="18.75" style="1" customWidth="1"/>
    <col min="4" max="4" width="3.5" style="1" customWidth="1"/>
    <col min="5" max="5" width="25.25" style="1" customWidth="1"/>
    <col min="6" max="6" width="6.125" style="1" customWidth="1"/>
    <col min="7" max="7" width="7.375" style="1" customWidth="1"/>
    <col min="8" max="8" width="6.125" style="1" customWidth="1"/>
    <col min="9" max="52" width="3.625" style="1" customWidth="1"/>
    <col min="53" max="53" width="16" style="30" customWidth="1"/>
    <col min="54" max="16384" width="9" style="1"/>
  </cols>
  <sheetData>
    <row r="1" spans="1:53" s="6" customFormat="1" ht="132" customHeight="1" x14ac:dyDescent="0.15">
      <c r="C1" s="8"/>
      <c r="D1" s="8"/>
      <c r="E1" s="8"/>
      <c r="F1" s="8"/>
      <c r="G1" s="8"/>
      <c r="H1" s="8"/>
      <c r="I1" s="17" t="s">
        <v>143</v>
      </c>
      <c r="J1" s="17" t="s">
        <v>138</v>
      </c>
      <c r="K1" s="17" t="s">
        <v>140</v>
      </c>
      <c r="L1" s="17" t="s">
        <v>139</v>
      </c>
      <c r="M1" s="17" t="s">
        <v>148</v>
      </c>
      <c r="N1" s="17" t="s">
        <v>149</v>
      </c>
      <c r="O1" s="17" t="s">
        <v>141</v>
      </c>
      <c r="P1" s="17" t="s">
        <v>151</v>
      </c>
      <c r="Q1" s="17" t="s">
        <v>155</v>
      </c>
      <c r="R1" s="17" t="s">
        <v>154</v>
      </c>
      <c r="S1" s="17" t="s">
        <v>153</v>
      </c>
      <c r="T1" s="17" t="s">
        <v>150</v>
      </c>
      <c r="U1" s="17" t="s">
        <v>156</v>
      </c>
      <c r="V1" s="17" t="s">
        <v>142</v>
      </c>
      <c r="W1" s="17" t="s">
        <v>144</v>
      </c>
      <c r="X1" s="17" t="s">
        <v>145</v>
      </c>
      <c r="Y1" s="17" t="s">
        <v>146</v>
      </c>
      <c r="Z1" s="17" t="s">
        <v>147</v>
      </c>
      <c r="AA1" s="17" t="s">
        <v>152</v>
      </c>
      <c r="AB1" s="17" t="s">
        <v>157</v>
      </c>
      <c r="AC1" s="17" t="s">
        <v>158</v>
      </c>
      <c r="AD1" s="17" t="s">
        <v>159</v>
      </c>
      <c r="AE1" s="17" t="s">
        <v>160</v>
      </c>
      <c r="AF1" s="17" t="s">
        <v>162</v>
      </c>
      <c r="AG1" s="17" t="s">
        <v>164</v>
      </c>
      <c r="AH1" s="17" t="s">
        <v>163</v>
      </c>
      <c r="AI1" s="17" t="s">
        <v>161</v>
      </c>
      <c r="AJ1" s="17" t="s">
        <v>165</v>
      </c>
      <c r="AK1" s="17" t="s">
        <v>168</v>
      </c>
      <c r="AL1" s="17" t="s">
        <v>167</v>
      </c>
      <c r="AM1" s="17" t="s">
        <v>179</v>
      </c>
      <c r="AN1" s="17" t="s">
        <v>180</v>
      </c>
      <c r="AO1" s="17" t="s">
        <v>166</v>
      </c>
      <c r="AP1" s="17" t="s">
        <v>173</v>
      </c>
      <c r="AQ1" s="17" t="s">
        <v>174</v>
      </c>
      <c r="AR1" s="17" t="s">
        <v>170</v>
      </c>
      <c r="AS1" s="17" t="s">
        <v>171</v>
      </c>
      <c r="AT1" s="17" t="s">
        <v>172</v>
      </c>
      <c r="AU1" s="17" t="s">
        <v>177</v>
      </c>
      <c r="AV1" s="17" t="s">
        <v>175</v>
      </c>
      <c r="AW1" s="17" t="s">
        <v>169</v>
      </c>
      <c r="AX1" s="17" t="s">
        <v>181</v>
      </c>
      <c r="AY1" s="17" t="s">
        <v>176</v>
      </c>
      <c r="AZ1" s="17" t="s">
        <v>178</v>
      </c>
      <c r="BA1" s="29" t="s">
        <v>185</v>
      </c>
    </row>
    <row r="2" spans="1:53" s="6" customFormat="1" ht="78.75" customHeight="1" x14ac:dyDescent="0.15">
      <c r="A2" s="5" t="s">
        <v>0</v>
      </c>
      <c r="B2" s="6" t="s">
        <v>1</v>
      </c>
      <c r="C2" s="7" t="s">
        <v>2</v>
      </c>
      <c r="D2" s="7" t="s">
        <v>183</v>
      </c>
      <c r="E2" s="8" t="s">
        <v>137</v>
      </c>
      <c r="F2" s="8" t="s">
        <v>184</v>
      </c>
      <c r="G2" s="7" t="s">
        <v>3</v>
      </c>
      <c r="H2" s="7" t="s">
        <v>182</v>
      </c>
      <c r="I2" s="9" t="s">
        <v>59</v>
      </c>
      <c r="J2" s="9" t="s">
        <v>49</v>
      </c>
      <c r="K2" s="9" t="s">
        <v>53</v>
      </c>
      <c r="L2" s="9" t="s">
        <v>51</v>
      </c>
      <c r="M2" s="9" t="s">
        <v>70</v>
      </c>
      <c r="N2" s="9" t="s">
        <v>72</v>
      </c>
      <c r="O2" s="9" t="s">
        <v>55</v>
      </c>
      <c r="P2" s="9" t="s">
        <v>76</v>
      </c>
      <c r="Q2" s="9" t="s">
        <v>84</v>
      </c>
      <c r="R2" s="9" t="s">
        <v>82</v>
      </c>
      <c r="S2" s="9" t="s">
        <v>80</v>
      </c>
      <c r="T2" s="9" t="s">
        <v>74</v>
      </c>
      <c r="U2" s="9" t="s">
        <v>86</v>
      </c>
      <c r="V2" s="9" t="s">
        <v>57</v>
      </c>
      <c r="W2" s="9" t="s">
        <v>61</v>
      </c>
      <c r="X2" s="9" t="s">
        <v>64</v>
      </c>
      <c r="Y2" s="9" t="s">
        <v>66</v>
      </c>
      <c r="Z2" s="9" t="s">
        <v>68</v>
      </c>
      <c r="AA2" s="9" t="s">
        <v>78</v>
      </c>
      <c r="AB2" s="9" t="s">
        <v>88</v>
      </c>
      <c r="AC2" s="9" t="s">
        <v>90</v>
      </c>
      <c r="AD2" s="9" t="s">
        <v>92</v>
      </c>
      <c r="AE2" s="9" t="s">
        <v>94</v>
      </c>
      <c r="AF2" s="9" t="s">
        <v>98</v>
      </c>
      <c r="AG2" s="9" t="s">
        <v>102</v>
      </c>
      <c r="AH2" s="9" t="s">
        <v>100</v>
      </c>
      <c r="AI2" s="9" t="s">
        <v>96</v>
      </c>
      <c r="AJ2" s="9" t="s">
        <v>104</v>
      </c>
      <c r="AK2" s="9" t="s">
        <v>110</v>
      </c>
      <c r="AL2" s="9" t="s">
        <v>108</v>
      </c>
      <c r="AM2" s="9" t="s">
        <v>132</v>
      </c>
      <c r="AN2" s="9" t="s">
        <v>134</v>
      </c>
      <c r="AO2" s="9" t="s">
        <v>106</v>
      </c>
      <c r="AP2" s="9" t="s">
        <v>120</v>
      </c>
      <c r="AQ2" s="9" t="s">
        <v>122</v>
      </c>
      <c r="AR2" s="9" t="s">
        <v>114</v>
      </c>
      <c r="AS2" s="9" t="s">
        <v>116</v>
      </c>
      <c r="AT2" s="9" t="s">
        <v>118</v>
      </c>
      <c r="AU2" s="9" t="s">
        <v>128</v>
      </c>
      <c r="AV2" s="9" t="s">
        <v>124</v>
      </c>
      <c r="AW2" s="9" t="s">
        <v>112</v>
      </c>
      <c r="AX2" s="9" t="s">
        <v>136</v>
      </c>
      <c r="AY2" s="9" t="s">
        <v>126</v>
      </c>
      <c r="AZ2" s="9" t="s">
        <v>130</v>
      </c>
      <c r="BA2" s="29" t="s">
        <v>206</v>
      </c>
    </row>
    <row r="3" spans="1:53" ht="14.25" customHeight="1" x14ac:dyDescent="0.15">
      <c r="B3" s="2" t="s">
        <v>9</v>
      </c>
      <c r="C3" s="2" t="str">
        <f>VLOOKUP(B3,'07计算IV值(1610_1612)'!B$3:C$46,2,FALSE)</f>
        <v>dk_ratio_woe</v>
      </c>
      <c r="D3" s="2">
        <v>1</v>
      </c>
      <c r="E3" s="2" t="s">
        <v>143</v>
      </c>
      <c r="F3" s="3">
        <v>0.63259977590000005</v>
      </c>
      <c r="G3" s="25">
        <v>30245.480200000002</v>
      </c>
      <c r="H3" s="3">
        <v>1.2741943743116303E-2</v>
      </c>
      <c r="I3" s="16">
        <v>10</v>
      </c>
      <c r="J3" s="16">
        <v>7.3419064814813524</v>
      </c>
      <c r="K3" s="16">
        <v>6.7835088388360729</v>
      </c>
      <c r="L3" s="16">
        <v>6.2615416549778296</v>
      </c>
      <c r="M3" s="16">
        <v>6.282823678505741</v>
      </c>
      <c r="N3" s="16">
        <v>6.742209642502603</v>
      </c>
      <c r="O3" s="16">
        <v>6.2049145824671994</v>
      </c>
      <c r="P3" s="16">
        <v>4.1155394292941851</v>
      </c>
      <c r="Q3" s="16">
        <v>4.0964684605656299</v>
      </c>
      <c r="R3" s="16">
        <v>4.1020660195569318</v>
      </c>
      <c r="S3" s="16">
        <v>4.1138757857490766</v>
      </c>
      <c r="T3" s="16">
        <v>4.5182577307089851</v>
      </c>
      <c r="U3" s="16">
        <v>4.2610366984059809</v>
      </c>
      <c r="V3" s="16">
        <v>6.0209741030073216</v>
      </c>
      <c r="W3" s="16">
        <v>6.0077681625307218</v>
      </c>
      <c r="X3" s="16">
        <v>4.7868240373943047</v>
      </c>
      <c r="Y3" s="16">
        <v>5.0811711191929021</v>
      </c>
      <c r="Z3" s="16">
        <v>5.0811711191929021</v>
      </c>
      <c r="AA3" s="16">
        <v>3.2423741587547319</v>
      </c>
      <c r="AB3" s="16">
        <v>5.1702781575472292</v>
      </c>
      <c r="AC3" s="16">
        <v>5.1274871227836751</v>
      </c>
      <c r="AD3" s="16">
        <v>5.1274871227836751</v>
      </c>
      <c r="AE3" s="16">
        <v>2.6819811214922806</v>
      </c>
      <c r="AF3" s="16">
        <v>2.6351060176669487</v>
      </c>
      <c r="AG3" s="16">
        <v>4.1304933333161351</v>
      </c>
      <c r="AH3" s="16">
        <v>2.8211498311788956</v>
      </c>
      <c r="AI3" s="16">
        <v>1.7962137068111115</v>
      </c>
      <c r="AJ3" s="16">
        <v>0.56887110622324499</v>
      </c>
      <c r="AK3" s="16">
        <v>-4.0585983661876657E-2</v>
      </c>
      <c r="AL3" s="16">
        <v>0.1495480124721669</v>
      </c>
      <c r="AM3" s="16">
        <v>1.5170355674786893</v>
      </c>
      <c r="AN3" s="16">
        <v>1.5212287683955481</v>
      </c>
      <c r="AO3" s="16">
        <v>2.9282616364965435</v>
      </c>
      <c r="AP3" s="16">
        <v>0.57049273536780687</v>
      </c>
      <c r="AQ3" s="16">
        <v>0.35815115751090809</v>
      </c>
      <c r="AR3" s="16">
        <v>-0.45242679500232247</v>
      </c>
      <c r="AS3" s="16">
        <v>0.67941168989458911</v>
      </c>
      <c r="AT3" s="16">
        <v>0.61788671952432239</v>
      </c>
      <c r="AU3" s="16">
        <v>0.68912662998528784</v>
      </c>
      <c r="AV3" s="16">
        <v>0.11125505617523493</v>
      </c>
      <c r="AW3" s="16">
        <v>9.484970563532534E-2</v>
      </c>
      <c r="AX3" s="16">
        <v>0.27265051664563411</v>
      </c>
      <c r="AY3" s="16">
        <v>-6.2517290120250368E-2</v>
      </c>
      <c r="AZ3" s="16">
        <v>0.20003261207819417</v>
      </c>
      <c r="BA3" s="40" t="s">
        <v>199</v>
      </c>
    </row>
    <row r="4" spans="1:53" ht="14.25" customHeight="1" x14ac:dyDescent="0.15">
      <c r="B4" s="2" t="s">
        <v>4</v>
      </c>
      <c r="C4" s="2" t="str">
        <f>VLOOKUP(B4,'07计算IV值(1610_1612)'!B$3:C$46,2,FALSE)</f>
        <v>delay_days_rate_woe</v>
      </c>
      <c r="D4" s="2">
        <v>2</v>
      </c>
      <c r="E4" s="2" t="s">
        <v>138</v>
      </c>
      <c r="F4" s="3">
        <v>0.53738688700000004</v>
      </c>
      <c r="G4" s="25">
        <v>1281.4558</v>
      </c>
      <c r="H4" s="3">
        <v>0</v>
      </c>
      <c r="I4" s="16">
        <v>7.3419064814813524</v>
      </c>
      <c r="J4" s="16">
        <v>10</v>
      </c>
      <c r="K4" s="16">
        <v>7.4145993516422557</v>
      </c>
      <c r="L4" s="16">
        <v>5.6147910055227541</v>
      </c>
      <c r="M4" s="16">
        <v>7.0111451519576811</v>
      </c>
      <c r="N4" s="16">
        <v>7.2438856118798336</v>
      </c>
      <c r="O4" s="16">
        <v>6.9862876481200331</v>
      </c>
      <c r="P4" s="16">
        <v>3.9231152165377674</v>
      </c>
      <c r="Q4" s="16">
        <v>3.9308277401407099</v>
      </c>
      <c r="R4" s="16">
        <v>3.9189972823629349</v>
      </c>
      <c r="S4" s="16">
        <v>3.9147693805708377</v>
      </c>
      <c r="T4" s="16">
        <v>5.0906546116072775</v>
      </c>
      <c r="U4" s="16">
        <v>5.0611606967318306</v>
      </c>
      <c r="V4" s="16">
        <v>7.2340221318626394</v>
      </c>
      <c r="W4" s="16">
        <v>7.1527335833496259</v>
      </c>
      <c r="X4" s="16">
        <v>6.0509441202392464</v>
      </c>
      <c r="Y4" s="16">
        <v>6.8792045236179513</v>
      </c>
      <c r="Z4" s="16">
        <v>6.8792045236179513</v>
      </c>
      <c r="AA4" s="16">
        <v>3.3423380791035036</v>
      </c>
      <c r="AB4" s="16">
        <v>5.6585458302553544</v>
      </c>
      <c r="AC4" s="16">
        <v>5.8811605506924884</v>
      </c>
      <c r="AD4" s="16">
        <v>5.8811605506924884</v>
      </c>
      <c r="AE4" s="16">
        <v>3.1333145428255964</v>
      </c>
      <c r="AF4" s="16">
        <v>2.3410570900197869</v>
      </c>
      <c r="AG4" s="16">
        <v>3.8201025178457404</v>
      </c>
      <c r="AH4" s="16">
        <v>3.3001525843944219</v>
      </c>
      <c r="AI4" s="16">
        <v>2.5459072052720453</v>
      </c>
      <c r="AJ4" s="16">
        <v>0.51640175355284379</v>
      </c>
      <c r="AK4" s="16">
        <v>-3.7904685631360367E-2</v>
      </c>
      <c r="AL4" s="16">
        <v>0.12394613782598959</v>
      </c>
      <c r="AM4" s="16">
        <v>0.8842571398425676</v>
      </c>
      <c r="AN4" s="16">
        <v>0.88289466950721363</v>
      </c>
      <c r="AO4" s="16">
        <v>2.1642124101306237</v>
      </c>
      <c r="AP4" s="16">
        <v>0.60089202777157391</v>
      </c>
      <c r="AQ4" s="16">
        <v>0.26569126837456725</v>
      </c>
      <c r="AR4" s="16">
        <v>-1.2248356221438212</v>
      </c>
      <c r="AS4" s="16">
        <v>0.48157358118516291</v>
      </c>
      <c r="AT4" s="16">
        <v>0.45211795783251829</v>
      </c>
      <c r="AU4" s="16">
        <v>0.61557335324422402</v>
      </c>
      <c r="AV4" s="16">
        <v>1.6826374641122591E-2</v>
      </c>
      <c r="AW4" s="16">
        <v>1.1703776806450402E-2</v>
      </c>
      <c r="AX4" s="16">
        <v>3.2605538348741352E-2</v>
      </c>
      <c r="AY4" s="16">
        <v>-0.10004374479520356</v>
      </c>
      <c r="AZ4" s="16">
        <v>0.20042637495330959</v>
      </c>
      <c r="BA4" s="30">
        <v>2</v>
      </c>
    </row>
    <row r="5" spans="1:53" ht="14.25" customHeight="1" x14ac:dyDescent="0.15">
      <c r="B5" s="2" t="s">
        <v>6</v>
      </c>
      <c r="C5" s="2" t="str">
        <f>VLOOKUP(B5,'07计算IV值(1610_1612)'!B$3:C$46,2,FALSE)</f>
        <v>pay_delay_num_woe</v>
      </c>
      <c r="D5" s="2">
        <v>3</v>
      </c>
      <c r="E5" s="2" t="s">
        <v>140</v>
      </c>
      <c r="F5" s="3">
        <v>0.37853271859999998</v>
      </c>
      <c r="G5" s="38">
        <v>60.23</v>
      </c>
      <c r="H5" s="3">
        <v>0</v>
      </c>
      <c r="I5" s="16">
        <v>6.7835088388360729</v>
      </c>
      <c r="J5" s="16">
        <v>7.4145993516422557</v>
      </c>
      <c r="K5" s="16">
        <v>10</v>
      </c>
      <c r="L5" s="16">
        <v>6.1550869384397817</v>
      </c>
      <c r="M5" s="16">
        <v>8.4512316728702608</v>
      </c>
      <c r="N5" s="16">
        <v>8.5913507310447716</v>
      </c>
      <c r="O5" s="16">
        <v>8.4148677719707834</v>
      </c>
      <c r="P5" s="16">
        <v>3.645029283368197</v>
      </c>
      <c r="Q5" s="16">
        <v>3.6388113491358078</v>
      </c>
      <c r="R5" s="16">
        <v>3.6388576662703533</v>
      </c>
      <c r="S5" s="16">
        <v>3.6396188498105682</v>
      </c>
      <c r="T5" s="16">
        <v>4.6012524827168608</v>
      </c>
      <c r="U5" s="16">
        <v>4.855195985562788</v>
      </c>
      <c r="V5" s="16">
        <v>7.8111583541032807</v>
      </c>
      <c r="W5" s="16">
        <v>7.5232937979862964</v>
      </c>
      <c r="X5" s="16">
        <v>6.0443017869847999</v>
      </c>
      <c r="Y5" s="16">
        <v>6.5056947412709274</v>
      </c>
      <c r="Z5" s="16">
        <v>6.5056947412709274</v>
      </c>
      <c r="AA5" s="16">
        <v>3.3548235240085198</v>
      </c>
      <c r="AB5" s="16">
        <v>6.2163786438901703</v>
      </c>
      <c r="AC5" s="16">
        <v>6.2202626226157332</v>
      </c>
      <c r="AD5" s="16">
        <v>6.2202626226157332</v>
      </c>
      <c r="AE5" s="16">
        <v>2.9429887290845795</v>
      </c>
      <c r="AF5" s="16">
        <v>2.3937032344928078</v>
      </c>
      <c r="AG5" s="16">
        <v>4.0835059556119946</v>
      </c>
      <c r="AH5" s="16">
        <v>3.4067699429122555</v>
      </c>
      <c r="AI5" s="16">
        <v>2.8527063878161525</v>
      </c>
      <c r="AJ5" s="16">
        <v>0.49828339815656147</v>
      </c>
      <c r="AK5" s="16">
        <v>-0.2640506054822146</v>
      </c>
      <c r="AL5" s="16">
        <v>0.13487883973424078</v>
      </c>
      <c r="AM5" s="16">
        <v>1.239003147369875</v>
      </c>
      <c r="AN5" s="16">
        <v>1.2567729032494031</v>
      </c>
      <c r="AO5" s="16">
        <v>2.5735463245226171</v>
      </c>
      <c r="AP5" s="16">
        <v>0.68274523021691358</v>
      </c>
      <c r="AQ5" s="16">
        <v>0.18309083662622708</v>
      </c>
      <c r="AR5" s="16">
        <v>-2.5129919697259737</v>
      </c>
      <c r="AS5" s="16">
        <v>0.49991802273660713</v>
      </c>
      <c r="AT5" s="16">
        <v>0.48736736357403659</v>
      </c>
      <c r="AU5" s="16">
        <v>0.56738586259578161</v>
      </c>
      <c r="AV5" s="16">
        <v>-8.6540478120209402E-2</v>
      </c>
      <c r="AW5" s="16">
        <v>-0.22920476022259859</v>
      </c>
      <c r="AX5" s="16">
        <v>0.23299849833709169</v>
      </c>
      <c r="AY5" s="16">
        <v>-0.34148962719902898</v>
      </c>
      <c r="AZ5" s="16">
        <v>0.23296287204830832</v>
      </c>
      <c r="BA5" s="31" t="s">
        <v>202</v>
      </c>
    </row>
    <row r="6" spans="1:53" ht="14.25" customHeight="1" x14ac:dyDescent="0.15">
      <c r="B6" s="2" t="s">
        <v>5</v>
      </c>
      <c r="C6" s="2" t="str">
        <f>VLOOKUP(B6,'07计算IV值(1610_1612)'!B$3:C$46,2,FALSE)</f>
        <v>bptp_ratio_woe</v>
      </c>
      <c r="D6" s="2">
        <v>4</v>
      </c>
      <c r="E6" s="2" t="s">
        <v>139</v>
      </c>
      <c r="F6" s="3">
        <v>0.36418857090000001</v>
      </c>
      <c r="G6" s="25">
        <v>613.26620000000003</v>
      </c>
      <c r="H6" s="3">
        <v>0.12170374568534924</v>
      </c>
      <c r="I6" s="16">
        <v>6.2615416549778296</v>
      </c>
      <c r="J6" s="16">
        <v>5.6147910055227541</v>
      </c>
      <c r="K6" s="16">
        <v>6.1550869384397817</v>
      </c>
      <c r="L6" s="16">
        <v>10</v>
      </c>
      <c r="M6" s="16">
        <v>5.5958505488109713</v>
      </c>
      <c r="N6" s="16">
        <v>5.8103025211832531</v>
      </c>
      <c r="O6" s="16">
        <v>5.6032578068262424</v>
      </c>
      <c r="P6" s="16">
        <v>3.0340140996657801</v>
      </c>
      <c r="Q6" s="16">
        <v>3.0376489784789635</v>
      </c>
      <c r="R6" s="16">
        <v>3.0421306699521939</v>
      </c>
      <c r="S6" s="16">
        <v>3.0431780621406315</v>
      </c>
      <c r="T6" s="16">
        <v>3.7611406952087756</v>
      </c>
      <c r="U6" s="16">
        <v>3.3947491825253495</v>
      </c>
      <c r="V6" s="16">
        <v>5.6911080376256589</v>
      </c>
      <c r="W6" s="16">
        <v>5.8188905193222844</v>
      </c>
      <c r="X6" s="16">
        <v>3.856672103020097</v>
      </c>
      <c r="Y6" s="16">
        <v>3.9584723771939672</v>
      </c>
      <c r="Z6" s="16">
        <v>3.9584723771939672</v>
      </c>
      <c r="AA6" s="16">
        <v>2.0084254087279367</v>
      </c>
      <c r="AB6" s="16">
        <v>6.504818320019826</v>
      </c>
      <c r="AC6" s="16">
        <v>5.7602514097204907</v>
      </c>
      <c r="AD6" s="16">
        <v>5.7602514097204907</v>
      </c>
      <c r="AE6" s="16">
        <v>2.1382459408578831</v>
      </c>
      <c r="AF6" s="16">
        <v>2.1258592540430676</v>
      </c>
      <c r="AG6" s="16">
        <v>3.3258953699378151</v>
      </c>
      <c r="AH6" s="16">
        <v>2.6597446427278753</v>
      </c>
      <c r="AI6" s="16">
        <v>1.1132992433188285</v>
      </c>
      <c r="AJ6" s="16">
        <v>0.61493800839903945</v>
      </c>
      <c r="AK6" s="16">
        <v>-0.23478916907936725</v>
      </c>
      <c r="AL6" s="16">
        <v>8.8517103701519995E-2</v>
      </c>
      <c r="AM6" s="16">
        <v>1.5341651910914416</v>
      </c>
      <c r="AN6" s="16">
        <v>1.555323362486984</v>
      </c>
      <c r="AO6" s="16">
        <v>2.8178736321099844</v>
      </c>
      <c r="AP6" s="16">
        <v>0.42299230791540177</v>
      </c>
      <c r="AQ6" s="16">
        <v>0.1512812378107222</v>
      </c>
      <c r="AR6" s="16">
        <v>-1.3489981330133256</v>
      </c>
      <c r="AS6" s="16">
        <v>0.5523065712299885</v>
      </c>
      <c r="AT6" s="16">
        <v>0.52847718576916458</v>
      </c>
      <c r="AU6" s="16">
        <v>0.41784851229402409</v>
      </c>
      <c r="AV6" s="16">
        <v>-6.4108766799505099E-2</v>
      </c>
      <c r="AW6" s="16">
        <v>1.5314257299069638E-2</v>
      </c>
      <c r="AX6" s="16">
        <v>0.23900836479464921</v>
      </c>
      <c r="AY6" s="16">
        <v>-9.9404304640519831E-2</v>
      </c>
      <c r="AZ6" s="16">
        <v>0.14853027322415355</v>
      </c>
      <c r="BA6" s="30">
        <v>3</v>
      </c>
    </row>
    <row r="7" spans="1:53" ht="14.25" customHeight="1" x14ac:dyDescent="0.15">
      <c r="B7" s="2" t="s">
        <v>14</v>
      </c>
      <c r="C7" s="2" t="str">
        <f>VLOOKUP(B7,'07计算IV值(1610_1612)'!B$3:C$46,2,FALSE)</f>
        <v>con10_due_times_woe</v>
      </c>
      <c r="D7" s="2">
        <v>5</v>
      </c>
      <c r="E7" s="2" t="s">
        <v>148</v>
      </c>
      <c r="F7" s="3">
        <v>0.32517574700000001</v>
      </c>
      <c r="G7" s="25"/>
      <c r="H7" s="3">
        <v>0</v>
      </c>
      <c r="I7" s="16">
        <v>6.282823678505741</v>
      </c>
      <c r="J7" s="16">
        <v>7.0111451519576811</v>
      </c>
      <c r="K7" s="16">
        <v>8.4512316728702608</v>
      </c>
      <c r="L7" s="16">
        <v>5.5958505488109713</v>
      </c>
      <c r="M7" s="16">
        <v>10</v>
      </c>
      <c r="N7" s="16">
        <v>7.9036639167235636</v>
      </c>
      <c r="O7" s="16">
        <v>9.8526936864753871</v>
      </c>
      <c r="P7" s="16">
        <v>3.5089018064331046</v>
      </c>
      <c r="Q7" s="16">
        <v>3.5141592130305548</v>
      </c>
      <c r="R7" s="16">
        <v>3.4939756205002004</v>
      </c>
      <c r="S7" s="16">
        <v>3.4900560164728067</v>
      </c>
      <c r="T7" s="16">
        <v>4.7175210881874712</v>
      </c>
      <c r="U7" s="16">
        <v>5.3970482797105763</v>
      </c>
      <c r="V7" s="16">
        <v>7.1054947297997693</v>
      </c>
      <c r="W7" s="16">
        <v>6.8438256358225322</v>
      </c>
      <c r="X7" s="16">
        <v>5.99830984246847</v>
      </c>
      <c r="Y7" s="16">
        <v>6.4032159706958183</v>
      </c>
      <c r="Z7" s="16">
        <v>6.4032159706958183</v>
      </c>
      <c r="AA7" s="16">
        <v>3.0898369322526382</v>
      </c>
      <c r="AB7" s="16">
        <v>5.7794663852714399</v>
      </c>
      <c r="AC7" s="16">
        <v>5.6238077029672473</v>
      </c>
      <c r="AD7" s="16">
        <v>5.6238077029672473</v>
      </c>
      <c r="AE7" s="16">
        <v>2.9771826083443504</v>
      </c>
      <c r="AF7" s="16">
        <v>2.0746118423715689</v>
      </c>
      <c r="AG7" s="16">
        <v>3.5193058930228331</v>
      </c>
      <c r="AH7" s="16">
        <v>3.1745647490997349</v>
      </c>
      <c r="AI7" s="16">
        <v>2.799814553864115</v>
      </c>
      <c r="AJ7" s="16">
        <v>0.45752249842711862</v>
      </c>
      <c r="AK7" s="16">
        <v>-0.20087333439019192</v>
      </c>
      <c r="AL7" s="16">
        <v>0.12166659889683673</v>
      </c>
      <c r="AM7" s="16">
        <v>1.0894992706330606</v>
      </c>
      <c r="AN7" s="16">
        <v>1.1047707546901582</v>
      </c>
      <c r="AO7" s="16">
        <v>2.144369600730299</v>
      </c>
      <c r="AP7" s="16">
        <v>0.65612146960638151</v>
      </c>
      <c r="AQ7" s="16">
        <v>0.16119812531694744</v>
      </c>
      <c r="AR7" s="16">
        <v>-2.2067507469448184</v>
      </c>
      <c r="AS7" s="16">
        <v>0.41331168538166307</v>
      </c>
      <c r="AT7" s="16">
        <v>0.45693257366529616</v>
      </c>
      <c r="AU7" s="16">
        <v>0.55917172753024635</v>
      </c>
      <c r="AV7" s="16">
        <v>-6.0134380569974846E-2</v>
      </c>
      <c r="AW7" s="16">
        <v>-0.17522924725038203</v>
      </c>
      <c r="AX7" s="16">
        <v>0.21759502813120749</v>
      </c>
      <c r="AY7" s="16">
        <v>-0.302760175801359</v>
      </c>
      <c r="AZ7" s="16">
        <v>0.23179531898521138</v>
      </c>
      <c r="BA7" s="31" t="s">
        <v>203</v>
      </c>
    </row>
    <row r="8" spans="1:53" ht="14.25" customHeight="1" x14ac:dyDescent="0.15">
      <c r="B8" s="2" t="s">
        <v>15</v>
      </c>
      <c r="C8" s="2" t="str">
        <f>VLOOKUP(B8,'07计算IV值(1610_1612)'!B$3:C$46,2,FALSE)</f>
        <v>seq_duedays_woe</v>
      </c>
      <c r="D8" s="2">
        <v>6</v>
      </c>
      <c r="E8" s="2" t="s">
        <v>149</v>
      </c>
      <c r="F8" s="3">
        <v>0.32001621279999998</v>
      </c>
      <c r="G8" s="39">
        <v>155.54409999999999</v>
      </c>
      <c r="H8" s="3">
        <v>0</v>
      </c>
      <c r="I8" s="16">
        <v>6.742209642502603</v>
      </c>
      <c r="J8" s="16">
        <v>7.2438856118798336</v>
      </c>
      <c r="K8" s="16">
        <v>8.5913507310447716</v>
      </c>
      <c r="L8" s="16">
        <v>5.8103025211832531</v>
      </c>
      <c r="M8" s="16">
        <v>7.9036639167235636</v>
      </c>
      <c r="N8" s="16">
        <v>10</v>
      </c>
      <c r="O8" s="16">
        <v>7.8339239213362024</v>
      </c>
      <c r="P8" s="16">
        <v>3.7629168605208334</v>
      </c>
      <c r="Q8" s="16">
        <v>3.7651636788235816</v>
      </c>
      <c r="R8" s="16">
        <v>3.7403208027600381</v>
      </c>
      <c r="S8" s="16">
        <v>3.7344014761483035</v>
      </c>
      <c r="T8" s="16">
        <v>5.1077736367824684</v>
      </c>
      <c r="U8" s="16">
        <v>5.6848921905426408</v>
      </c>
      <c r="V8" s="16">
        <v>8.0950767531786827</v>
      </c>
      <c r="W8" s="16">
        <v>7.7916835546559167</v>
      </c>
      <c r="X8" s="16">
        <v>6.7029379088698295</v>
      </c>
      <c r="Y8" s="16">
        <v>7.2846575480713502</v>
      </c>
      <c r="Z8" s="16">
        <v>7.2846575480713502</v>
      </c>
      <c r="AA8" s="16">
        <v>3.3251062937759106</v>
      </c>
      <c r="AB8" s="16">
        <v>6.0341528097786696</v>
      </c>
      <c r="AC8" s="16">
        <v>6.6478899847643795</v>
      </c>
      <c r="AD8" s="16">
        <v>6.6478899847643795</v>
      </c>
      <c r="AE8" s="16">
        <v>3.3213812220733456</v>
      </c>
      <c r="AF8" s="16">
        <v>2.7142673283328165</v>
      </c>
      <c r="AG8" s="16">
        <v>4.7132608823941418</v>
      </c>
      <c r="AH8" s="16">
        <v>3.7660135070125218</v>
      </c>
      <c r="AI8" s="16">
        <v>3.1850463014861559</v>
      </c>
      <c r="AJ8" s="16">
        <v>0.45868753596719075</v>
      </c>
      <c r="AK8" s="16">
        <v>-0.40719061558190739</v>
      </c>
      <c r="AL8" s="16">
        <v>0.15594659552069876</v>
      </c>
      <c r="AM8" s="16">
        <v>1.3404183680056874</v>
      </c>
      <c r="AN8" s="16">
        <v>1.3612720500369537</v>
      </c>
      <c r="AO8" s="16">
        <v>2.957799004051282</v>
      </c>
      <c r="AP8" s="16">
        <v>0.75776291283752528</v>
      </c>
      <c r="AQ8" s="16">
        <v>0.24919344759818784</v>
      </c>
      <c r="AR8" s="16">
        <v>-3.2488786720442349</v>
      </c>
      <c r="AS8" s="16">
        <v>0.54080894671259216</v>
      </c>
      <c r="AT8" s="16">
        <v>0.412124283681083</v>
      </c>
      <c r="AU8" s="16">
        <v>0.6279401334644894</v>
      </c>
      <c r="AV8" s="16">
        <v>-0.1333221389367108</v>
      </c>
      <c r="AW8" s="16">
        <v>-0.48305041194634113</v>
      </c>
      <c r="AX8" s="16">
        <v>0.26683001389087835</v>
      </c>
      <c r="AY8" s="16">
        <v>-0.58578112275098171</v>
      </c>
      <c r="AZ8" s="16">
        <v>0.27884560923898388</v>
      </c>
      <c r="BA8" s="40">
        <v>4</v>
      </c>
    </row>
    <row r="9" spans="1:53" ht="14.25" customHeight="1" x14ac:dyDescent="0.15">
      <c r="B9" s="2" t="s">
        <v>7</v>
      </c>
      <c r="C9" s="2" t="str">
        <f>VLOOKUP(B9,'07计算IV值(1610_1612)'!B$3:C$46,2,FALSE)</f>
        <v>max_condue10_woe</v>
      </c>
      <c r="D9" s="2">
        <v>7</v>
      </c>
      <c r="E9" s="2" t="s">
        <v>141</v>
      </c>
      <c r="F9" s="3">
        <v>0.3187259804</v>
      </c>
      <c r="G9" s="25">
        <v>11.183</v>
      </c>
      <c r="H9" s="3">
        <v>0</v>
      </c>
      <c r="I9" s="16">
        <v>6.2049145824671994</v>
      </c>
      <c r="J9" s="16">
        <v>6.9862876481200331</v>
      </c>
      <c r="K9" s="16">
        <v>8.4148677719707834</v>
      </c>
      <c r="L9" s="16">
        <v>5.6032578068262424</v>
      </c>
      <c r="M9" s="16">
        <v>9.8526936864753871</v>
      </c>
      <c r="N9" s="16">
        <v>7.8339239213362024</v>
      </c>
      <c r="O9" s="16">
        <v>10</v>
      </c>
      <c r="P9" s="16">
        <v>3.4308338983563931</v>
      </c>
      <c r="Q9" s="16">
        <v>3.4550298888165614</v>
      </c>
      <c r="R9" s="16">
        <v>3.429719107815576</v>
      </c>
      <c r="S9" s="16">
        <v>3.4138821019017067</v>
      </c>
      <c r="T9" s="16">
        <v>4.674548503492896</v>
      </c>
      <c r="U9" s="16">
        <v>5.3592009942920669</v>
      </c>
      <c r="V9" s="16">
        <v>7.121458400954312</v>
      </c>
      <c r="W9" s="16">
        <v>6.8436288957813289</v>
      </c>
      <c r="X9" s="16">
        <v>5.8596792703067235</v>
      </c>
      <c r="Y9" s="16">
        <v>6.2545452413963005</v>
      </c>
      <c r="Z9" s="16">
        <v>6.2545452413963005</v>
      </c>
      <c r="AA9" s="16">
        <v>3.0804027950381316</v>
      </c>
      <c r="AB9" s="16">
        <v>5.7668710587744219</v>
      </c>
      <c r="AC9" s="16">
        <v>5.6391027955493014</v>
      </c>
      <c r="AD9" s="16">
        <v>5.6391027955493014</v>
      </c>
      <c r="AE9" s="16">
        <v>3.0036265445862402</v>
      </c>
      <c r="AF9" s="16">
        <v>2.0467120749731538</v>
      </c>
      <c r="AG9" s="16">
        <v>3.5238877991510886</v>
      </c>
      <c r="AH9" s="16">
        <v>3.166979106304364</v>
      </c>
      <c r="AI9" s="16">
        <v>2.8057043598219611</v>
      </c>
      <c r="AJ9" s="16">
        <v>0.44905748754993141</v>
      </c>
      <c r="AK9" s="16">
        <v>-0.19973623242735372</v>
      </c>
      <c r="AL9" s="16">
        <v>0.10715949367272977</v>
      </c>
      <c r="AM9" s="16">
        <v>1.0994890213443438</v>
      </c>
      <c r="AN9" s="16">
        <v>1.1146398724970108</v>
      </c>
      <c r="AO9" s="16">
        <v>2.179616293985922</v>
      </c>
      <c r="AP9" s="16">
        <v>0.66464154763506467</v>
      </c>
      <c r="AQ9" s="16">
        <v>0.1284343082920725</v>
      </c>
      <c r="AR9" s="16">
        <v>-2.2517130395777381</v>
      </c>
      <c r="AS9" s="16">
        <v>0.360915927557941</v>
      </c>
      <c r="AT9" s="16">
        <v>0.4330455346740581</v>
      </c>
      <c r="AU9" s="16">
        <v>0.56191493014589056</v>
      </c>
      <c r="AV9" s="16">
        <v>-6.7702727144982239E-2</v>
      </c>
      <c r="AW9" s="16">
        <v>-0.16830811647358498</v>
      </c>
      <c r="AX9" s="16">
        <v>0.21933559863908331</v>
      </c>
      <c r="AY9" s="16">
        <v>-0.30541267384106463</v>
      </c>
      <c r="AZ9" s="16">
        <v>0.23483379724751624</v>
      </c>
      <c r="BA9" s="32" t="s">
        <v>204</v>
      </c>
    </row>
    <row r="10" spans="1:53" ht="14.25" customHeight="1" x14ac:dyDescent="0.15">
      <c r="B10" s="2" t="s">
        <v>17</v>
      </c>
      <c r="C10" s="2" t="str">
        <f>VLOOKUP(B10,'07计算IV值(1610_1612)'!B$3:C$46,2,FALSE)</f>
        <v>roll_seq_woe</v>
      </c>
      <c r="D10" s="2">
        <v>8</v>
      </c>
      <c r="E10" s="2" t="s">
        <v>151</v>
      </c>
      <c r="F10" s="3">
        <v>0.30743951260000002</v>
      </c>
      <c r="G10" s="25"/>
      <c r="H10" s="3">
        <v>0</v>
      </c>
      <c r="I10" s="16">
        <v>4.1155394292941851</v>
      </c>
      <c r="J10" s="16">
        <v>3.9231152165377674</v>
      </c>
      <c r="K10" s="16">
        <v>3.645029283368197</v>
      </c>
      <c r="L10" s="16">
        <v>3.0340140996657801</v>
      </c>
      <c r="M10" s="16">
        <v>3.5089018064331046</v>
      </c>
      <c r="N10" s="16">
        <v>3.7629168605208334</v>
      </c>
      <c r="O10" s="16">
        <v>3.4308338983563931</v>
      </c>
      <c r="P10" s="16">
        <v>10</v>
      </c>
      <c r="Q10" s="16">
        <v>9.9633837166387398</v>
      </c>
      <c r="R10" s="16">
        <v>9.96282318820667</v>
      </c>
      <c r="S10" s="16">
        <v>9.9771944971502968</v>
      </c>
      <c r="T10" s="16">
        <v>4.7765722868577338</v>
      </c>
      <c r="U10" s="16">
        <v>4.2676043038644469</v>
      </c>
      <c r="V10" s="16">
        <v>2.6990364709333878</v>
      </c>
      <c r="W10" s="16">
        <v>2.6555972747606433</v>
      </c>
      <c r="X10" s="16">
        <v>3.2351452076041269</v>
      </c>
      <c r="Y10" s="16">
        <v>2.728313108642423</v>
      </c>
      <c r="Z10" s="16">
        <v>2.728313108642423</v>
      </c>
      <c r="AA10" s="16">
        <v>1.9219990195473027</v>
      </c>
      <c r="AB10" s="16">
        <v>2.4133299989769967</v>
      </c>
      <c r="AC10" s="16">
        <v>1.7162072124651977</v>
      </c>
      <c r="AD10" s="16">
        <v>1.7162072124651977</v>
      </c>
      <c r="AE10" s="16">
        <v>3.0535783678700659</v>
      </c>
      <c r="AF10" s="16">
        <v>0.90940155713558302</v>
      </c>
      <c r="AG10" s="16">
        <v>0.98136024969997204</v>
      </c>
      <c r="AH10" s="16">
        <v>1.3145395855239768</v>
      </c>
      <c r="AI10" s="16">
        <v>0.91331601697290621</v>
      </c>
      <c r="AJ10" s="16">
        <v>0.29761772795582148</v>
      </c>
      <c r="AK10" s="16">
        <v>7.8521285218766501E-2</v>
      </c>
      <c r="AL10" s="16">
        <v>0.17194515719135878</v>
      </c>
      <c r="AM10" s="16">
        <v>0.46025513265882173</v>
      </c>
      <c r="AN10" s="16">
        <v>0.46375204159629763</v>
      </c>
      <c r="AO10" s="16">
        <v>0.6606977157507955</v>
      </c>
      <c r="AP10" s="16">
        <v>0.26261560491492203</v>
      </c>
      <c r="AQ10" s="16">
        <v>0.36883660317252492</v>
      </c>
      <c r="AR10" s="16">
        <v>-0.41723536549525908</v>
      </c>
      <c r="AS10" s="16">
        <v>0.23952562222778961</v>
      </c>
      <c r="AT10" s="16">
        <v>0.2193621081683339</v>
      </c>
      <c r="AU10" s="16">
        <v>0.30589615403465631</v>
      </c>
      <c r="AV10" s="16">
        <v>9.1049615305134501E-2</v>
      </c>
      <c r="AW10" s="16">
        <v>0.11468554176322987</v>
      </c>
      <c r="AX10" s="16">
        <v>0.15488584295955199</v>
      </c>
      <c r="AY10" s="16">
        <v>2.9139815439018057E-2</v>
      </c>
      <c r="AZ10" s="16">
        <v>0.10549584589461516</v>
      </c>
      <c r="BA10" s="32" t="s">
        <v>205</v>
      </c>
    </row>
    <row r="11" spans="1:53" ht="14.25" customHeight="1" x14ac:dyDescent="0.15">
      <c r="B11" s="2" t="s">
        <v>21</v>
      </c>
      <c r="C11" s="2" t="str">
        <f>VLOOKUP(B11,'07计算IV值(1610_1612)'!B$3:C$46,2,FALSE)</f>
        <v>max_roll_seq_woe</v>
      </c>
      <c r="D11" s="2">
        <v>9</v>
      </c>
      <c r="E11" s="2" t="s">
        <v>155</v>
      </c>
      <c r="F11" s="3">
        <v>0.30614442920000001</v>
      </c>
      <c r="G11" s="25">
        <v>2564.2258999999999</v>
      </c>
      <c r="H11" s="3">
        <v>0</v>
      </c>
      <c r="I11" s="16">
        <v>4.0964684605656299</v>
      </c>
      <c r="J11" s="16">
        <v>3.9308277401407099</v>
      </c>
      <c r="K11" s="16">
        <v>3.6388113491358078</v>
      </c>
      <c r="L11" s="16">
        <v>3.0376489784789635</v>
      </c>
      <c r="M11" s="16">
        <v>3.5141592130305548</v>
      </c>
      <c r="N11" s="16">
        <v>3.7651636788235816</v>
      </c>
      <c r="O11" s="16">
        <v>3.4550298888165614</v>
      </c>
      <c r="P11" s="16">
        <v>9.9633837166387398</v>
      </c>
      <c r="Q11" s="16">
        <v>10</v>
      </c>
      <c r="R11" s="16">
        <v>9.9669806228887587</v>
      </c>
      <c r="S11" s="16">
        <v>9.9441102099055385</v>
      </c>
      <c r="T11" s="16">
        <v>4.8060795087388373</v>
      </c>
      <c r="U11" s="16">
        <v>4.3216213530460914</v>
      </c>
      <c r="V11" s="16">
        <v>2.7210361393969205</v>
      </c>
      <c r="W11" s="16">
        <v>2.6731613589599235</v>
      </c>
      <c r="X11" s="16">
        <v>3.2470394460137504</v>
      </c>
      <c r="Y11" s="16">
        <v>2.7327686332513599</v>
      </c>
      <c r="Z11" s="16">
        <v>2.7327686332513599</v>
      </c>
      <c r="AA11" s="16">
        <v>1.9321348147220709</v>
      </c>
      <c r="AB11" s="16">
        <v>2.4184967800752215</v>
      </c>
      <c r="AC11" s="16">
        <v>1.7247486508828231</v>
      </c>
      <c r="AD11" s="16">
        <v>1.7247486508828231</v>
      </c>
      <c r="AE11" s="16">
        <v>3.12180626589429</v>
      </c>
      <c r="AF11" s="16">
        <v>0.90117881453501214</v>
      </c>
      <c r="AG11" s="16">
        <v>0.98166155182031711</v>
      </c>
      <c r="AH11" s="16">
        <v>1.3262947073455142</v>
      </c>
      <c r="AI11" s="16">
        <v>0.94028961600169159</v>
      </c>
      <c r="AJ11" s="16">
        <v>0.29671898781428724</v>
      </c>
      <c r="AK11" s="16">
        <v>7.654946181211951E-2</v>
      </c>
      <c r="AL11" s="16">
        <v>0.16297233584082291</v>
      </c>
      <c r="AM11" s="16">
        <v>0.46099768583528911</v>
      </c>
      <c r="AN11" s="16">
        <v>0.46453540957212908</v>
      </c>
      <c r="AO11" s="16">
        <v>0.66316049160314749</v>
      </c>
      <c r="AP11" s="16">
        <v>0.26197243605202097</v>
      </c>
      <c r="AQ11" s="16">
        <v>0.35720406145834649</v>
      </c>
      <c r="AR11" s="16">
        <v>-0.45302845803937974</v>
      </c>
      <c r="AS11" s="16">
        <v>0.2284534994502492</v>
      </c>
      <c r="AT11" s="16">
        <v>0.21481241588540226</v>
      </c>
      <c r="AU11" s="16">
        <v>0.30424181461875638</v>
      </c>
      <c r="AV11" s="16">
        <v>8.7307961577525892E-2</v>
      </c>
      <c r="AW11" s="16">
        <v>0.11032191812545465</v>
      </c>
      <c r="AX11" s="16">
        <v>0.15666764046622239</v>
      </c>
      <c r="AY11" s="16">
        <v>2.0933210468687624E-2</v>
      </c>
      <c r="AZ11" s="16">
        <v>0.10482154915740489</v>
      </c>
      <c r="BA11" s="30">
        <v>5</v>
      </c>
    </row>
    <row r="12" spans="1:53" ht="14.25" customHeight="1" x14ac:dyDescent="0.15">
      <c r="B12" s="2" t="s">
        <v>20</v>
      </c>
      <c r="C12" s="2" t="str">
        <f>VLOOKUP(B12,'07计算IV值(1610_1612)'!B$3:C$46,2,FALSE)</f>
        <v>avg_rollseq_woe</v>
      </c>
      <c r="D12" s="2">
        <v>10</v>
      </c>
      <c r="E12" s="2" t="s">
        <v>154</v>
      </c>
      <c r="F12" s="3">
        <v>0.30498597160000002</v>
      </c>
      <c r="G12" s="25">
        <v>8.0130999999999997</v>
      </c>
      <c r="H12" s="3">
        <v>0.96157671681223145</v>
      </c>
      <c r="I12" s="16">
        <v>4.1020660195569318</v>
      </c>
      <c r="J12" s="16">
        <v>3.9189972823629349</v>
      </c>
      <c r="K12" s="16">
        <v>3.6388576662703533</v>
      </c>
      <c r="L12" s="16">
        <v>3.0421306699521939</v>
      </c>
      <c r="M12" s="16">
        <v>3.4939756205002004</v>
      </c>
      <c r="N12" s="16">
        <v>3.7403208027600381</v>
      </c>
      <c r="O12" s="16">
        <v>3.429719107815576</v>
      </c>
      <c r="P12" s="16">
        <v>9.96282318820667</v>
      </c>
      <c r="Q12" s="16">
        <v>9.9669806228887587</v>
      </c>
      <c r="R12" s="16">
        <v>10</v>
      </c>
      <c r="S12" s="16">
        <v>9.9705142255686567</v>
      </c>
      <c r="T12" s="16">
        <v>4.7355656960891821</v>
      </c>
      <c r="U12" s="16">
        <v>4.2265941027678595</v>
      </c>
      <c r="V12" s="16">
        <v>2.7192666411823141</v>
      </c>
      <c r="W12" s="16">
        <v>2.677478791700743</v>
      </c>
      <c r="X12" s="16">
        <v>3.1753653207735906</v>
      </c>
      <c r="Y12" s="16">
        <v>2.6905990896208545</v>
      </c>
      <c r="Z12" s="16">
        <v>2.6905990896208545</v>
      </c>
      <c r="AA12" s="16">
        <v>1.9190921930361957</v>
      </c>
      <c r="AB12" s="16">
        <v>2.438007255608361</v>
      </c>
      <c r="AC12" s="16">
        <v>1.7430798778008931</v>
      </c>
      <c r="AD12" s="16">
        <v>1.7430798778008931</v>
      </c>
      <c r="AE12" s="16">
        <v>2.9985170367253056</v>
      </c>
      <c r="AF12" s="16">
        <v>0.90328157051438263</v>
      </c>
      <c r="AG12" s="16">
        <v>0.98586561692974395</v>
      </c>
      <c r="AH12" s="16">
        <v>1.3310718177218748</v>
      </c>
      <c r="AI12" s="16">
        <v>0.91984266096867051</v>
      </c>
      <c r="AJ12" s="16">
        <v>0.29591508263790312</v>
      </c>
      <c r="AK12" s="16">
        <v>7.4942602470157049E-2</v>
      </c>
      <c r="AL12" s="16">
        <v>0.16419893046910303</v>
      </c>
      <c r="AM12" s="16">
        <v>0.46247045906369766</v>
      </c>
      <c r="AN12" s="16">
        <v>0.46612940222732463</v>
      </c>
      <c r="AO12" s="16">
        <v>0.6761393483421464</v>
      </c>
      <c r="AP12" s="16">
        <v>0.2610898791161132</v>
      </c>
      <c r="AQ12" s="16">
        <v>0.32832016137911657</v>
      </c>
      <c r="AR12" s="16">
        <v>-0.44163388504987278</v>
      </c>
      <c r="AS12" s="16">
        <v>0.2310192354599708</v>
      </c>
      <c r="AT12" s="16">
        <v>0.21443316015970745</v>
      </c>
      <c r="AU12" s="16">
        <v>0.30292939025250798</v>
      </c>
      <c r="AV12" s="16">
        <v>8.6637450160342785E-2</v>
      </c>
      <c r="AW12" s="16">
        <v>0.10916379547796923</v>
      </c>
      <c r="AX12" s="16">
        <v>0.14838396023962694</v>
      </c>
      <c r="AY12" s="16">
        <v>2.3665994451859532E-2</v>
      </c>
      <c r="AZ12" s="16">
        <v>0.10434475405327859</v>
      </c>
      <c r="BA12" s="32" t="s">
        <v>205</v>
      </c>
    </row>
    <row r="13" spans="1:53" ht="14.25" customHeight="1" x14ac:dyDescent="0.15">
      <c r="B13" s="2" t="s">
        <v>19</v>
      </c>
      <c r="C13" s="2" t="str">
        <f>VLOOKUP(B13,'07计算IV值(1610_1612)'!B$3:C$46,2,FALSE)</f>
        <v>roll_time_woe</v>
      </c>
      <c r="D13" s="2">
        <v>11</v>
      </c>
      <c r="E13" s="2" t="s">
        <v>153</v>
      </c>
      <c r="F13" s="3">
        <v>0.30479226110000002</v>
      </c>
      <c r="G13" s="25"/>
      <c r="H13" s="3">
        <v>0</v>
      </c>
      <c r="I13" s="16">
        <v>4.1138757857490766</v>
      </c>
      <c r="J13" s="16">
        <v>3.9147693805708377</v>
      </c>
      <c r="K13" s="16">
        <v>3.6396188498105682</v>
      </c>
      <c r="L13" s="16">
        <v>3.0431780621406315</v>
      </c>
      <c r="M13" s="16">
        <v>3.4900560164728067</v>
      </c>
      <c r="N13" s="16">
        <v>3.7344014761483035</v>
      </c>
      <c r="O13" s="16">
        <v>3.4138821019017067</v>
      </c>
      <c r="P13" s="16">
        <v>9.9771944971502968</v>
      </c>
      <c r="Q13" s="16">
        <v>9.9441102099055385</v>
      </c>
      <c r="R13" s="16">
        <v>9.9705142255686567</v>
      </c>
      <c r="S13" s="16">
        <v>10</v>
      </c>
      <c r="T13" s="16">
        <v>4.7085180719899808</v>
      </c>
      <c r="U13" s="16">
        <v>4.173706197646065</v>
      </c>
      <c r="V13" s="16">
        <v>2.7079272623674617</v>
      </c>
      <c r="W13" s="16">
        <v>2.6702449043668661</v>
      </c>
      <c r="X13" s="16">
        <v>3.1704066876515529</v>
      </c>
      <c r="Y13" s="16">
        <v>2.6880188183282843</v>
      </c>
      <c r="Z13" s="16">
        <v>2.6880188183282843</v>
      </c>
      <c r="AA13" s="16">
        <v>1.9125310173327565</v>
      </c>
      <c r="AB13" s="16">
        <v>2.4400871803018891</v>
      </c>
      <c r="AC13" s="16">
        <v>1.7432538378812892</v>
      </c>
      <c r="AD13" s="16">
        <v>1.7432538378812892</v>
      </c>
      <c r="AE13" s="16">
        <v>2.9426165456574775</v>
      </c>
      <c r="AF13" s="16">
        <v>0.90640391311465662</v>
      </c>
      <c r="AG13" s="16">
        <v>0.98731484341836451</v>
      </c>
      <c r="AH13" s="16">
        <v>1.3293083987517837</v>
      </c>
      <c r="AI13" s="16">
        <v>0.89999688252887744</v>
      </c>
      <c r="AJ13" s="16">
        <v>0.29611228596751216</v>
      </c>
      <c r="AK13" s="16">
        <v>7.4087785241351983E-2</v>
      </c>
      <c r="AL13" s="16">
        <v>0.16842136416889933</v>
      </c>
      <c r="AM13" s="16">
        <v>0.46270500547795551</v>
      </c>
      <c r="AN13" s="16">
        <v>0.46649723876257831</v>
      </c>
      <c r="AO13" s="16">
        <v>0.6754007811074626</v>
      </c>
      <c r="AP13" s="16">
        <v>0.2599416774662891</v>
      </c>
      <c r="AQ13" s="16">
        <v>0.33355945511433216</v>
      </c>
      <c r="AR13" s="16">
        <v>-0.4194003165458931</v>
      </c>
      <c r="AS13" s="16">
        <v>0.23704166172339378</v>
      </c>
      <c r="AT13" s="16">
        <v>0.21529859402473117</v>
      </c>
      <c r="AU13" s="16">
        <v>0.3048463681595423</v>
      </c>
      <c r="AV13" s="16">
        <v>8.8297284649371116E-2</v>
      </c>
      <c r="AW13" s="16">
        <v>0.11112083981848417</v>
      </c>
      <c r="AX13" s="16">
        <v>0.14773095417954654</v>
      </c>
      <c r="AY13" s="16">
        <v>2.727597051314767E-2</v>
      </c>
      <c r="AZ13" s="16">
        <v>0.10444470767555483</v>
      </c>
      <c r="BA13" s="32" t="s">
        <v>205</v>
      </c>
    </row>
    <row r="14" spans="1:53" ht="14.25" customHeight="1" x14ac:dyDescent="0.15">
      <c r="B14" s="2" t="s">
        <v>16</v>
      </c>
      <c r="C14" s="2" t="str">
        <f>VLOOKUP(B14,'07计算IV值(1610_1612)'!B$3:C$46,2,FALSE)</f>
        <v>avg_days_woe</v>
      </c>
      <c r="D14" s="2">
        <v>12</v>
      </c>
      <c r="E14" s="2" t="s">
        <v>150</v>
      </c>
      <c r="F14" s="3">
        <v>0.2838589782</v>
      </c>
      <c r="G14" s="25"/>
      <c r="H14" s="3">
        <v>0</v>
      </c>
      <c r="I14" s="16">
        <v>4.5182577307089851</v>
      </c>
      <c r="J14" s="16">
        <v>5.0906546116072775</v>
      </c>
      <c r="K14" s="16">
        <v>4.6012524827168608</v>
      </c>
      <c r="L14" s="16">
        <v>3.7611406952087756</v>
      </c>
      <c r="M14" s="16">
        <v>4.7175210881874712</v>
      </c>
      <c r="N14" s="16">
        <v>5.1077736367824684</v>
      </c>
      <c r="O14" s="16">
        <v>4.674548503492896</v>
      </c>
      <c r="P14" s="16">
        <v>4.7765722868577338</v>
      </c>
      <c r="Q14" s="16">
        <v>4.8060795087388373</v>
      </c>
      <c r="R14" s="16">
        <v>4.7355656960891821</v>
      </c>
      <c r="S14" s="16">
        <v>4.7085180719899808</v>
      </c>
      <c r="T14" s="16">
        <v>10</v>
      </c>
      <c r="U14" s="16">
        <v>6.705315052700012</v>
      </c>
      <c r="V14" s="16">
        <v>4.0350844310884861</v>
      </c>
      <c r="W14" s="16">
        <v>3.8170676188776258</v>
      </c>
      <c r="X14" s="16">
        <v>5.5001907381180484</v>
      </c>
      <c r="Y14" s="16">
        <v>4.5895522930633694</v>
      </c>
      <c r="Z14" s="16">
        <v>4.5895522930633694</v>
      </c>
      <c r="AA14" s="16">
        <v>2.6278252757872895</v>
      </c>
      <c r="AB14" s="16">
        <v>3.1801333119299584</v>
      </c>
      <c r="AC14" s="16">
        <v>2.3740881832248761</v>
      </c>
      <c r="AD14" s="16">
        <v>2.3740881832248761</v>
      </c>
      <c r="AE14" s="16">
        <v>4.0792069109216058</v>
      </c>
      <c r="AF14" s="16">
        <v>1.0310414618987227</v>
      </c>
      <c r="AG14" s="16">
        <v>1.1159452485468093</v>
      </c>
      <c r="AH14" s="16">
        <v>2.2111199307519263</v>
      </c>
      <c r="AI14" s="16">
        <v>2.5456554034143468</v>
      </c>
      <c r="AJ14" s="16">
        <v>0.39087845196604709</v>
      </c>
      <c r="AK14" s="16">
        <v>0.12580764790361892</v>
      </c>
      <c r="AL14" s="16">
        <v>0.15087288424381148</v>
      </c>
      <c r="AM14" s="16">
        <v>0.52794627838605113</v>
      </c>
      <c r="AN14" s="16">
        <v>0.53721740341434843</v>
      </c>
      <c r="AO14" s="16">
        <v>0.53007524583439902</v>
      </c>
      <c r="AP14" s="16">
        <v>0.4530548626930741</v>
      </c>
      <c r="AQ14" s="16">
        <v>0.32300188765381549</v>
      </c>
      <c r="AR14" s="16">
        <v>-0.8450350697108564</v>
      </c>
      <c r="AS14" s="16">
        <v>0.29414542543136979</v>
      </c>
      <c r="AT14" s="16">
        <v>0.26711090018738926</v>
      </c>
      <c r="AU14" s="16">
        <v>0.4101338611545301</v>
      </c>
      <c r="AV14" s="16">
        <v>4.8701564316114172E-2</v>
      </c>
      <c r="AW14" s="16">
        <v>4.7135130750860052E-2</v>
      </c>
      <c r="AX14" s="16">
        <v>0.24241588704197525</v>
      </c>
      <c r="AY14" s="16">
        <v>-4.4578274159996552E-2</v>
      </c>
      <c r="AZ14" s="16">
        <v>0.15479846382051118</v>
      </c>
      <c r="BA14" s="32" t="s">
        <v>198</v>
      </c>
    </row>
    <row r="15" spans="1:53" ht="14.25" customHeight="1" x14ac:dyDescent="0.15">
      <c r="B15" s="2" t="s">
        <v>22</v>
      </c>
      <c r="C15" s="2" t="str">
        <f>VLOOKUP(B15,'07计算IV值(1610_1612)'!B$3:C$46,2,FALSE)</f>
        <v>max_cpd_woe</v>
      </c>
      <c r="D15" s="2">
        <v>13</v>
      </c>
      <c r="E15" s="2" t="s">
        <v>156</v>
      </c>
      <c r="F15" s="3">
        <v>0.255584796</v>
      </c>
      <c r="G15" s="39">
        <v>110.39530000000001</v>
      </c>
      <c r="H15" s="3">
        <v>0</v>
      </c>
      <c r="I15" s="16">
        <v>4.2610366984059809</v>
      </c>
      <c r="J15" s="16">
        <v>5.0611606967318306</v>
      </c>
      <c r="K15" s="16">
        <v>4.855195985562788</v>
      </c>
      <c r="L15" s="16">
        <v>3.3947491825253495</v>
      </c>
      <c r="M15" s="16">
        <v>5.3970482797105763</v>
      </c>
      <c r="N15" s="16">
        <v>5.6848921905426408</v>
      </c>
      <c r="O15" s="16">
        <v>5.3592009942920669</v>
      </c>
      <c r="P15" s="16">
        <v>4.2676043038644469</v>
      </c>
      <c r="Q15" s="16">
        <v>4.3216213530460914</v>
      </c>
      <c r="R15" s="16">
        <v>4.2265941027678595</v>
      </c>
      <c r="S15" s="16">
        <v>4.173706197646065</v>
      </c>
      <c r="T15" s="16">
        <v>6.705315052700012</v>
      </c>
      <c r="U15" s="16">
        <v>10</v>
      </c>
      <c r="V15" s="16">
        <v>4.3414378229215709</v>
      </c>
      <c r="W15" s="16">
        <v>4.0098263450364646</v>
      </c>
      <c r="X15" s="16">
        <v>5.7814538059892282</v>
      </c>
      <c r="Y15" s="16">
        <v>5.1723287150101873</v>
      </c>
      <c r="Z15" s="16">
        <v>5.1723287150101873</v>
      </c>
      <c r="AA15" s="16">
        <v>2.822958184201465</v>
      </c>
      <c r="AB15" s="16">
        <v>2.8860676386038131</v>
      </c>
      <c r="AC15" s="16">
        <v>2.3627421025254307</v>
      </c>
      <c r="AD15" s="16">
        <v>2.3627421025254307</v>
      </c>
      <c r="AE15" s="16">
        <v>4.5530598149344632</v>
      </c>
      <c r="AF15" s="16">
        <v>1.1530140663072608</v>
      </c>
      <c r="AG15" s="16">
        <v>1.6020845901224856</v>
      </c>
      <c r="AH15" s="16">
        <v>2.209924770571194</v>
      </c>
      <c r="AI15" s="16">
        <v>2.9197087853321162</v>
      </c>
      <c r="AJ15" s="16">
        <v>0.33038661829498545</v>
      </c>
      <c r="AK15" s="16">
        <v>7.251453921382002E-2</v>
      </c>
      <c r="AL15" s="16">
        <v>0.15050888963374692</v>
      </c>
      <c r="AM15" s="16">
        <v>0.55487651950153016</v>
      </c>
      <c r="AN15" s="16">
        <v>0.56540497426498482</v>
      </c>
      <c r="AO15" s="16">
        <v>0.88285300411417311</v>
      </c>
      <c r="AP15" s="16">
        <v>0.48268000120242005</v>
      </c>
      <c r="AQ15" s="16">
        <v>0.32095855076226149</v>
      </c>
      <c r="AR15" s="16">
        <v>-1.3282474365250101</v>
      </c>
      <c r="AS15" s="16">
        <v>0.33172041096216387</v>
      </c>
      <c r="AT15" s="16">
        <v>0.32781311339398811</v>
      </c>
      <c r="AU15" s="16">
        <v>0.42616618925233934</v>
      </c>
      <c r="AV15" s="16">
        <v>5.729735046418713E-2</v>
      </c>
      <c r="AW15" s="16">
        <v>-8.1056967619784148E-2</v>
      </c>
      <c r="AX15" s="16">
        <v>0.24291413116749799</v>
      </c>
      <c r="AY15" s="16">
        <v>-0.18696123235649872</v>
      </c>
      <c r="AZ15" s="16">
        <v>0.13877273427682149</v>
      </c>
      <c r="BA15" s="22">
        <v>6</v>
      </c>
    </row>
    <row r="16" spans="1:53" ht="14.25" customHeight="1" x14ac:dyDescent="0.15">
      <c r="B16" s="2" t="s">
        <v>8</v>
      </c>
      <c r="C16" s="2" t="str">
        <f>VLOOKUP(B16,'07计算IV值(1610_1612)'!B$3:C$46,2,FALSE)</f>
        <v>cs_times_woe</v>
      </c>
      <c r="D16" s="2">
        <v>14</v>
      </c>
      <c r="E16" s="2" t="s">
        <v>142</v>
      </c>
      <c r="F16" s="3">
        <v>0.2527844897</v>
      </c>
      <c r="G16" s="25"/>
      <c r="H16" s="3">
        <v>7.3034224716819168E-2</v>
      </c>
      <c r="I16" s="16">
        <v>6.0209741030073216</v>
      </c>
      <c r="J16" s="16">
        <v>7.2340221318626394</v>
      </c>
      <c r="K16" s="16">
        <v>7.8111583541032807</v>
      </c>
      <c r="L16" s="16">
        <v>5.6911080376256589</v>
      </c>
      <c r="M16" s="16">
        <v>7.1054947297997693</v>
      </c>
      <c r="N16" s="16">
        <v>8.0950767531786827</v>
      </c>
      <c r="O16" s="16">
        <v>7.121458400954312</v>
      </c>
      <c r="P16" s="16">
        <v>2.6990364709333878</v>
      </c>
      <c r="Q16" s="16">
        <v>2.7210361393969205</v>
      </c>
      <c r="R16" s="16">
        <v>2.7192666411823141</v>
      </c>
      <c r="S16" s="16">
        <v>2.7079272623674617</v>
      </c>
      <c r="T16" s="16">
        <v>4.0350844310884861</v>
      </c>
      <c r="U16" s="16">
        <v>4.3414378229215709</v>
      </c>
      <c r="V16" s="16">
        <v>10</v>
      </c>
      <c r="W16" s="16">
        <v>9.4931754005143922</v>
      </c>
      <c r="X16" s="16">
        <v>6.1084585491794785</v>
      </c>
      <c r="Y16" s="16">
        <v>7.0308557206375264</v>
      </c>
      <c r="Z16" s="16">
        <v>7.0308557206375264</v>
      </c>
      <c r="AA16" s="16">
        <v>3.3393010570362067</v>
      </c>
      <c r="AB16" s="16">
        <v>6.5792278660896306</v>
      </c>
      <c r="AC16" s="16">
        <v>7.4347377461210655</v>
      </c>
      <c r="AD16" s="16">
        <v>7.4347377461210655</v>
      </c>
      <c r="AE16" s="16">
        <v>2.623359410573936</v>
      </c>
      <c r="AF16" s="16">
        <v>1.8677744637836389</v>
      </c>
      <c r="AG16" s="16">
        <v>4.2849652473748705</v>
      </c>
      <c r="AH16" s="16">
        <v>4.7065037642609724</v>
      </c>
      <c r="AI16" s="16">
        <v>3.2962195647701868</v>
      </c>
      <c r="AJ16" s="16">
        <v>0.56317658101765466</v>
      </c>
      <c r="AK16" s="16">
        <v>-0.30128894843550363</v>
      </c>
      <c r="AL16" s="16">
        <v>5.4046072813385491E-2</v>
      </c>
      <c r="AM16" s="16">
        <v>1.2113143750518949</v>
      </c>
      <c r="AN16" s="16">
        <v>1.2322919990208869</v>
      </c>
      <c r="AO16" s="16">
        <v>2.9273293940735901</v>
      </c>
      <c r="AP16" s="16">
        <v>0.49989893072196118</v>
      </c>
      <c r="AQ16" s="16">
        <v>7.3669505592999035E-2</v>
      </c>
      <c r="AR16" s="16">
        <v>-2.7908333149947961</v>
      </c>
      <c r="AS16" s="16">
        <v>0.4077312359630611</v>
      </c>
      <c r="AT16" s="16">
        <v>0.42790054137271372</v>
      </c>
      <c r="AU16" s="16">
        <v>0.42322068621092579</v>
      </c>
      <c r="AV16" s="16">
        <v>-0.14364246885033644</v>
      </c>
      <c r="AW16" s="16">
        <v>-0.37657656486184032</v>
      </c>
      <c r="AX16" s="16">
        <v>0.1747706724230535</v>
      </c>
      <c r="AY16" s="16">
        <v>-0.48216914067161643</v>
      </c>
      <c r="AZ16" s="16">
        <v>0.17060158711261139</v>
      </c>
      <c r="BA16" s="32" t="s">
        <v>198</v>
      </c>
    </row>
    <row r="17" spans="2:53" ht="14.25" customHeight="1" x14ac:dyDescent="0.15">
      <c r="B17" s="2" t="s">
        <v>10</v>
      </c>
      <c r="C17" s="2" t="str">
        <f>VLOOKUP(B17,'07计算IV值(1610_1612)'!B$3:C$46,2,FALSE)</f>
        <v>contact_woe</v>
      </c>
      <c r="D17" s="2">
        <v>15</v>
      </c>
      <c r="E17" s="2" t="s">
        <v>144</v>
      </c>
      <c r="F17" s="3">
        <v>0.24575326250000001</v>
      </c>
      <c r="G17" s="25"/>
      <c r="H17" s="3">
        <v>7.3034224716819168E-2</v>
      </c>
      <c r="I17" s="16">
        <v>6.0077681625307218</v>
      </c>
      <c r="J17" s="16">
        <v>7.1527335833496259</v>
      </c>
      <c r="K17" s="16">
        <v>7.5232937979862964</v>
      </c>
      <c r="L17" s="16">
        <v>5.8188905193222844</v>
      </c>
      <c r="M17" s="16">
        <v>6.8438256358225322</v>
      </c>
      <c r="N17" s="16">
        <v>7.7916835546559167</v>
      </c>
      <c r="O17" s="16">
        <v>6.8436288957813289</v>
      </c>
      <c r="P17" s="16">
        <v>2.6555972747606433</v>
      </c>
      <c r="Q17" s="16">
        <v>2.6731613589599235</v>
      </c>
      <c r="R17" s="16">
        <v>2.677478791700743</v>
      </c>
      <c r="S17" s="16">
        <v>2.6702449043668661</v>
      </c>
      <c r="T17" s="16">
        <v>3.8170676188776258</v>
      </c>
      <c r="U17" s="16">
        <v>4.0098263450364646</v>
      </c>
      <c r="V17" s="16">
        <v>9.4931754005143922</v>
      </c>
      <c r="W17" s="16">
        <v>10</v>
      </c>
      <c r="X17" s="16">
        <v>6.0188013466500898</v>
      </c>
      <c r="Y17" s="16">
        <v>6.9151731740786895</v>
      </c>
      <c r="Z17" s="16">
        <v>6.9151731740786895</v>
      </c>
      <c r="AA17" s="16">
        <v>3.0637856939895993</v>
      </c>
      <c r="AB17" s="16">
        <v>6.9881768534208843</v>
      </c>
      <c r="AC17" s="16">
        <v>7.7805036940076464</v>
      </c>
      <c r="AD17" s="16">
        <v>7.7805036940076464</v>
      </c>
      <c r="AE17" s="16">
        <v>2.4183948480400259</v>
      </c>
      <c r="AF17" s="16">
        <v>1.7861809400164339</v>
      </c>
      <c r="AG17" s="16">
        <v>4.1548820842109464</v>
      </c>
      <c r="AH17" s="16">
        <v>4.9384387409075661</v>
      </c>
      <c r="AI17" s="16">
        <v>2.5543234102560968</v>
      </c>
      <c r="AJ17" s="16">
        <v>0.598416439744335</v>
      </c>
      <c r="AK17" s="16">
        <v>-0.30595342575145823</v>
      </c>
      <c r="AL17" s="16">
        <v>4.0115133248443902E-2</v>
      </c>
      <c r="AM17" s="16">
        <v>1.1636555464356344</v>
      </c>
      <c r="AN17" s="16">
        <v>1.1850058628717826</v>
      </c>
      <c r="AO17" s="16">
        <v>2.8852197214131787</v>
      </c>
      <c r="AP17" s="16">
        <v>0.42252354476436094</v>
      </c>
      <c r="AQ17" s="16">
        <v>7.6964410075930398E-2</v>
      </c>
      <c r="AR17" s="16">
        <v>-2.6089604725360522</v>
      </c>
      <c r="AS17" s="16">
        <v>0.45464337419268364</v>
      </c>
      <c r="AT17" s="16">
        <v>0.44816089455135993</v>
      </c>
      <c r="AU17" s="16">
        <v>0.34526290028531298</v>
      </c>
      <c r="AV17" s="16">
        <v>-0.14807089114379607</v>
      </c>
      <c r="AW17" s="16">
        <v>-0.3462855468503474</v>
      </c>
      <c r="AX17" s="16">
        <v>0.17010644172132933</v>
      </c>
      <c r="AY17" s="16">
        <v>-0.44049718864068382</v>
      </c>
      <c r="AZ17" s="16">
        <v>0.14284583586876154</v>
      </c>
      <c r="BA17" s="32" t="s">
        <v>198</v>
      </c>
    </row>
    <row r="18" spans="2:53" ht="14.25" customHeight="1" x14ac:dyDescent="0.15">
      <c r="B18" s="2" t="s">
        <v>11</v>
      </c>
      <c r="C18" s="2" t="str">
        <f>VLOOKUP(B18,'07计算IV值(1610_1612)'!B$3:C$46,2,FALSE)</f>
        <v>pay_delay_fee_woe</v>
      </c>
      <c r="D18" s="2">
        <v>16</v>
      </c>
      <c r="E18" s="2" t="s">
        <v>145</v>
      </c>
      <c r="F18" s="3">
        <v>0.21398776459999999</v>
      </c>
      <c r="G18" s="38">
        <v>12.326000000000001</v>
      </c>
      <c r="H18" s="3">
        <v>0</v>
      </c>
      <c r="I18" s="16">
        <v>4.7868240373943047</v>
      </c>
      <c r="J18" s="16">
        <v>6.0509441202392464</v>
      </c>
      <c r="K18" s="16">
        <v>6.0443017869847999</v>
      </c>
      <c r="L18" s="16">
        <v>3.856672103020097</v>
      </c>
      <c r="M18" s="16">
        <v>5.99830984246847</v>
      </c>
      <c r="N18" s="16">
        <v>6.7029379088698295</v>
      </c>
      <c r="O18" s="16">
        <v>5.8596792703067235</v>
      </c>
      <c r="P18" s="16">
        <v>3.2351452076041269</v>
      </c>
      <c r="Q18" s="16">
        <v>3.2470394460137504</v>
      </c>
      <c r="R18" s="16">
        <v>3.1753653207735906</v>
      </c>
      <c r="S18" s="16">
        <v>3.1704066876515529</v>
      </c>
      <c r="T18" s="16">
        <v>5.5001907381180484</v>
      </c>
      <c r="U18" s="16">
        <v>5.7814538059892282</v>
      </c>
      <c r="V18" s="16">
        <v>6.1084585491794785</v>
      </c>
      <c r="W18" s="16">
        <v>6.0188013466500898</v>
      </c>
      <c r="X18" s="16">
        <v>10</v>
      </c>
      <c r="Y18" s="16">
        <v>8.0133789329169112</v>
      </c>
      <c r="Z18" s="16">
        <v>8.0133789329169112</v>
      </c>
      <c r="AA18" s="16">
        <v>2.5034002985229016</v>
      </c>
      <c r="AB18" s="16">
        <v>4.8661052184793725</v>
      </c>
      <c r="AC18" s="16">
        <v>4.8927108134646753</v>
      </c>
      <c r="AD18" s="16">
        <v>4.8927108134646753</v>
      </c>
      <c r="AE18" s="16">
        <v>3.5247467300885331</v>
      </c>
      <c r="AF18" s="16">
        <v>1.431762606197676</v>
      </c>
      <c r="AG18" s="16">
        <v>2.5034283131875412</v>
      </c>
      <c r="AH18" s="16">
        <v>3.483333722207079</v>
      </c>
      <c r="AI18" s="16">
        <v>3.4424920841861266</v>
      </c>
      <c r="AJ18" s="16">
        <v>0.35137977209769289</v>
      </c>
      <c r="AK18" s="16">
        <v>-0.18003103870145229</v>
      </c>
      <c r="AL18" s="16">
        <v>0.17570315148320514</v>
      </c>
      <c r="AM18" s="16">
        <v>0.65199897673716267</v>
      </c>
      <c r="AN18" s="16">
        <v>0.6592333919291582</v>
      </c>
      <c r="AO18" s="16">
        <v>1.1369884503953798</v>
      </c>
      <c r="AP18" s="16">
        <v>0.50192724146511836</v>
      </c>
      <c r="AQ18" s="16">
        <v>0.27898146561110415</v>
      </c>
      <c r="AR18" s="16">
        <v>-1.8774411411160863</v>
      </c>
      <c r="AS18" s="16">
        <v>0.48326269909899111</v>
      </c>
      <c r="AT18" s="16">
        <v>0.42309241061121322</v>
      </c>
      <c r="AU18" s="16">
        <v>0.38239316914884364</v>
      </c>
      <c r="AV18" s="16">
        <v>-5.5096698457070076E-2</v>
      </c>
      <c r="AW18" s="16">
        <v>-0.3063519260780786</v>
      </c>
      <c r="AX18" s="16">
        <v>0.15296732306266311</v>
      </c>
      <c r="AY18" s="16">
        <v>-0.38296861545228056</v>
      </c>
      <c r="AZ18" s="16">
        <v>0.14551544988140883</v>
      </c>
      <c r="BA18" s="31">
        <v>7</v>
      </c>
    </row>
    <row r="19" spans="2:53" ht="14.25" customHeight="1" x14ac:dyDescent="0.15">
      <c r="B19" s="2" t="s">
        <v>12</v>
      </c>
      <c r="C19" s="2" t="str">
        <f>VLOOKUP(B19,'07计算IV值(1610_1612)'!B$3:C$46,2,FALSE)</f>
        <v>delay_days_woe</v>
      </c>
      <c r="D19" s="2">
        <v>17</v>
      </c>
      <c r="E19" s="2" t="s">
        <v>146</v>
      </c>
      <c r="F19" s="3">
        <v>0.20495213509999999</v>
      </c>
      <c r="G19" s="25"/>
      <c r="H19" s="3">
        <v>0</v>
      </c>
      <c r="I19" s="16">
        <v>5.0811711191929021</v>
      </c>
      <c r="J19" s="16">
        <v>6.8792045236179513</v>
      </c>
      <c r="K19" s="16">
        <v>6.5056947412709274</v>
      </c>
      <c r="L19" s="16">
        <v>3.9584723771939672</v>
      </c>
      <c r="M19" s="16">
        <v>6.4032159706958183</v>
      </c>
      <c r="N19" s="16">
        <v>7.2846575480713502</v>
      </c>
      <c r="O19" s="16">
        <v>6.2545452413963005</v>
      </c>
      <c r="P19" s="16">
        <v>2.728313108642423</v>
      </c>
      <c r="Q19" s="16">
        <v>2.7327686332513599</v>
      </c>
      <c r="R19" s="16">
        <v>2.6905990896208545</v>
      </c>
      <c r="S19" s="16">
        <v>2.6880188183282843</v>
      </c>
      <c r="T19" s="16">
        <v>4.5895522930633694</v>
      </c>
      <c r="U19" s="16">
        <v>5.1723287150101873</v>
      </c>
      <c r="V19" s="16">
        <v>7.0308557206375264</v>
      </c>
      <c r="W19" s="16">
        <v>6.9151731740786895</v>
      </c>
      <c r="X19" s="16">
        <v>8.0133789329169112</v>
      </c>
      <c r="Y19" s="16">
        <v>10</v>
      </c>
      <c r="Z19" s="16">
        <v>10</v>
      </c>
      <c r="AA19" s="16">
        <v>2.5150110283960676</v>
      </c>
      <c r="AB19" s="16">
        <v>5.202850886217238</v>
      </c>
      <c r="AC19" s="16">
        <v>5.8749166256465593</v>
      </c>
      <c r="AD19" s="16">
        <v>5.8749166256465593</v>
      </c>
      <c r="AE19" s="16">
        <v>2.9409663643843746</v>
      </c>
      <c r="AF19" s="16">
        <v>1.7731524208416791</v>
      </c>
      <c r="AG19" s="16">
        <v>3.252807241963978</v>
      </c>
      <c r="AH19" s="16">
        <v>3.6619493417179183</v>
      </c>
      <c r="AI19" s="16">
        <v>3.2411944254257086</v>
      </c>
      <c r="AJ19" s="16">
        <v>0.34940851565605452</v>
      </c>
      <c r="AK19" s="16">
        <v>-0.29209375547040889</v>
      </c>
      <c r="AL19" s="16">
        <v>0.15173210248304311</v>
      </c>
      <c r="AM19" s="16">
        <v>0.78056392921825934</v>
      </c>
      <c r="AN19" s="16">
        <v>0.78921438522007081</v>
      </c>
      <c r="AO19" s="16">
        <v>1.5213887735848357</v>
      </c>
      <c r="AP19" s="16">
        <v>0.55241582424180968</v>
      </c>
      <c r="AQ19" s="16">
        <v>0.27177925261525093</v>
      </c>
      <c r="AR19" s="16">
        <v>-2.2750440911857086</v>
      </c>
      <c r="AS19" s="16">
        <v>0.48731831604337761</v>
      </c>
      <c r="AT19" s="16">
        <v>0.39759304344703683</v>
      </c>
      <c r="AU19" s="16">
        <v>0.41873868074710413</v>
      </c>
      <c r="AV19" s="16">
        <v>-9.8125365279897625E-2</v>
      </c>
      <c r="AW19" s="16">
        <v>-0.43714531169909926</v>
      </c>
      <c r="AX19" s="16">
        <v>0.16235625368943712</v>
      </c>
      <c r="AY19" s="16">
        <v>-0.48613240290031834</v>
      </c>
      <c r="AZ19" s="16">
        <v>0.17890886513286502</v>
      </c>
      <c r="BA19" s="32" t="s">
        <v>198</v>
      </c>
    </row>
    <row r="20" spans="2:53" ht="14.25" customHeight="1" x14ac:dyDescent="0.15">
      <c r="B20" s="2" t="s">
        <v>13</v>
      </c>
      <c r="C20" s="2" t="str">
        <f>VLOOKUP(B20,'07计算IV值(1610_1612)'!B$3:C$46,2,FALSE)</f>
        <v>his_delaydays_woe</v>
      </c>
      <c r="D20" s="2">
        <v>18</v>
      </c>
      <c r="E20" s="2" t="s">
        <v>147</v>
      </c>
      <c r="F20" s="3">
        <v>0.20495213509999999</v>
      </c>
      <c r="G20" s="25"/>
      <c r="H20" s="3">
        <v>0</v>
      </c>
      <c r="I20" s="16">
        <v>5.0811711191929021</v>
      </c>
      <c r="J20" s="16">
        <v>6.8792045236179513</v>
      </c>
      <c r="K20" s="16">
        <v>6.5056947412709274</v>
      </c>
      <c r="L20" s="16">
        <v>3.9584723771939672</v>
      </c>
      <c r="M20" s="16">
        <v>6.4032159706958183</v>
      </c>
      <c r="N20" s="16">
        <v>7.2846575480713502</v>
      </c>
      <c r="O20" s="16">
        <v>6.2545452413963005</v>
      </c>
      <c r="P20" s="16">
        <v>2.728313108642423</v>
      </c>
      <c r="Q20" s="16">
        <v>2.7327686332513599</v>
      </c>
      <c r="R20" s="16">
        <v>2.6905990896208545</v>
      </c>
      <c r="S20" s="16">
        <v>2.6880188183282843</v>
      </c>
      <c r="T20" s="16">
        <v>4.5895522930633694</v>
      </c>
      <c r="U20" s="16">
        <v>5.1723287150101873</v>
      </c>
      <c r="V20" s="16">
        <v>7.0308557206375264</v>
      </c>
      <c r="W20" s="16">
        <v>6.9151731740786895</v>
      </c>
      <c r="X20" s="16">
        <v>8.0133789329169112</v>
      </c>
      <c r="Y20" s="16">
        <v>10</v>
      </c>
      <c r="Z20" s="16">
        <v>10</v>
      </c>
      <c r="AA20" s="16">
        <v>2.5150110283960676</v>
      </c>
      <c r="AB20" s="16">
        <v>5.202850886217238</v>
      </c>
      <c r="AC20" s="16">
        <v>5.8749166256465593</v>
      </c>
      <c r="AD20" s="16">
        <v>5.8749166256465593</v>
      </c>
      <c r="AE20" s="16">
        <v>2.9409663643843746</v>
      </c>
      <c r="AF20" s="16">
        <v>1.7731524208416791</v>
      </c>
      <c r="AG20" s="16">
        <v>3.252807241963978</v>
      </c>
      <c r="AH20" s="16">
        <v>3.6619493417179183</v>
      </c>
      <c r="AI20" s="16">
        <v>3.2411944254257086</v>
      </c>
      <c r="AJ20" s="16">
        <v>0.34940851565605452</v>
      </c>
      <c r="AK20" s="16">
        <v>-0.29209375547040889</v>
      </c>
      <c r="AL20" s="16">
        <v>0.15173210248304311</v>
      </c>
      <c r="AM20" s="16">
        <v>0.78056392921825934</v>
      </c>
      <c r="AN20" s="16">
        <v>0.78921438522007081</v>
      </c>
      <c r="AO20" s="16">
        <v>1.5213887735848357</v>
      </c>
      <c r="AP20" s="16">
        <v>0.55241582424180968</v>
      </c>
      <c r="AQ20" s="16">
        <v>0.27177925261525093</v>
      </c>
      <c r="AR20" s="16">
        <v>-2.2750440911857086</v>
      </c>
      <c r="AS20" s="16">
        <v>0.48731831604337761</v>
      </c>
      <c r="AT20" s="16">
        <v>0.39759304344703683</v>
      </c>
      <c r="AU20" s="16">
        <v>0.41873868074710413</v>
      </c>
      <c r="AV20" s="16">
        <v>-9.8125365279897625E-2</v>
      </c>
      <c r="AW20" s="16">
        <v>-0.43714531169909926</v>
      </c>
      <c r="AX20" s="16">
        <v>0.16235625368943712</v>
      </c>
      <c r="AY20" s="16">
        <v>-0.48613240290031834</v>
      </c>
      <c r="AZ20" s="16">
        <v>0.17890886513286502</v>
      </c>
      <c r="BA20" s="32" t="s">
        <v>198</v>
      </c>
    </row>
    <row r="21" spans="2:53" ht="14.25" customHeight="1" x14ac:dyDescent="0.15">
      <c r="B21" s="2" t="s">
        <v>18</v>
      </c>
      <c r="C21" s="2" t="str">
        <f>VLOOKUP(B21,'07计算IV值(1610_1612)'!B$3:C$46,2,FALSE)</f>
        <v>ptp_ratio_woe</v>
      </c>
      <c r="D21" s="2">
        <v>19</v>
      </c>
      <c r="E21" s="2" t="s">
        <v>152</v>
      </c>
      <c r="F21" s="3">
        <v>0.19872181159999999</v>
      </c>
      <c r="G21" s="25">
        <v>916.95249999999999</v>
      </c>
      <c r="H21" s="3">
        <v>7.433697368204073E-2</v>
      </c>
      <c r="I21" s="16">
        <v>3.2423741587547319</v>
      </c>
      <c r="J21" s="16">
        <v>3.3423380791035036</v>
      </c>
      <c r="K21" s="16">
        <v>3.3548235240085198</v>
      </c>
      <c r="L21" s="16">
        <v>2.0084254087279367</v>
      </c>
      <c r="M21" s="16">
        <v>3.0898369322526382</v>
      </c>
      <c r="N21" s="16">
        <v>3.3251062937759106</v>
      </c>
      <c r="O21" s="16">
        <v>3.0804027950381316</v>
      </c>
      <c r="P21" s="16">
        <v>1.9219990195473027</v>
      </c>
      <c r="Q21" s="16">
        <v>1.9321348147220709</v>
      </c>
      <c r="R21" s="16">
        <v>1.9190921930361957</v>
      </c>
      <c r="S21" s="16">
        <v>1.9125310173327565</v>
      </c>
      <c r="T21" s="16">
        <v>2.6278252757872895</v>
      </c>
      <c r="U21" s="16">
        <v>2.822958184201465</v>
      </c>
      <c r="V21" s="16">
        <v>3.3393010570362067</v>
      </c>
      <c r="W21" s="16">
        <v>3.0637856939895993</v>
      </c>
      <c r="X21" s="16">
        <v>2.5034002985229016</v>
      </c>
      <c r="Y21" s="16">
        <v>2.5150110283960676</v>
      </c>
      <c r="Z21" s="16">
        <v>2.5150110283960676</v>
      </c>
      <c r="AA21" s="16">
        <v>10</v>
      </c>
      <c r="AB21" s="16">
        <v>0.44960563290937589</v>
      </c>
      <c r="AC21" s="16">
        <v>0.22050741323898015</v>
      </c>
      <c r="AD21" s="16">
        <v>0.22050741323898015</v>
      </c>
      <c r="AE21" s="16">
        <v>1.6182142441602954</v>
      </c>
      <c r="AF21" s="16">
        <v>-0.32019784205721247</v>
      </c>
      <c r="AG21" s="16">
        <v>1.6885755382534646</v>
      </c>
      <c r="AH21" s="16">
        <v>2.181606547214574</v>
      </c>
      <c r="AI21" s="16">
        <v>1.956424833218501</v>
      </c>
      <c r="AJ21" s="16">
        <v>0.1777413292869667</v>
      </c>
      <c r="AK21" s="16">
        <v>0.47066118049506722</v>
      </c>
      <c r="AL21" s="16">
        <v>0.16204196773291188</v>
      </c>
      <c r="AM21" s="16">
        <v>1.0040325694725429</v>
      </c>
      <c r="AN21" s="16">
        <v>0.9772274070693604</v>
      </c>
      <c r="AO21" s="16">
        <v>-0.22976466359011236</v>
      </c>
      <c r="AP21" s="16">
        <v>0.43505976508001082</v>
      </c>
      <c r="AQ21" s="16">
        <v>0.15442733436582506</v>
      </c>
      <c r="AR21" s="16">
        <v>-1.0048507623176042</v>
      </c>
      <c r="AS21" s="16">
        <v>0.3626844712927878</v>
      </c>
      <c r="AT21" s="16">
        <v>0.30147243453921313</v>
      </c>
      <c r="AU21" s="16">
        <v>0.48122711286350639</v>
      </c>
      <c r="AV21" s="16">
        <v>0.12065191469526043</v>
      </c>
      <c r="AW21" s="16">
        <v>-6.7800898049123842E-2</v>
      </c>
      <c r="AX21" s="16">
        <v>4.2719678926179928E-4</v>
      </c>
      <c r="AY21" s="16">
        <v>-0.16065968147330217</v>
      </c>
      <c r="AZ21" s="16">
        <v>0.12223448134612541</v>
      </c>
      <c r="BA21" s="30">
        <v>8</v>
      </c>
    </row>
    <row r="22" spans="2:53" ht="14.25" customHeight="1" x14ac:dyDescent="0.15">
      <c r="B22" s="2" t="s">
        <v>23</v>
      </c>
      <c r="C22" s="2" t="str">
        <f>VLOOKUP(B22,'07计算IV值(1610_1612)'!B$3:C$46,2,FALSE)</f>
        <v>bptp_woe</v>
      </c>
      <c r="D22" s="2">
        <v>20</v>
      </c>
      <c r="E22" s="2" t="s">
        <v>157</v>
      </c>
      <c r="F22" s="3">
        <v>0.173649998</v>
      </c>
      <c r="G22" s="25">
        <v>4.5533999999999999</v>
      </c>
      <c r="H22" s="3">
        <v>0.12170374568534924</v>
      </c>
      <c r="I22" s="16">
        <v>5.1702781575472292</v>
      </c>
      <c r="J22" s="16">
        <v>5.6585458302553544</v>
      </c>
      <c r="K22" s="16">
        <v>6.2163786438901703</v>
      </c>
      <c r="L22" s="16">
        <v>6.504818320019826</v>
      </c>
      <c r="M22" s="16">
        <v>5.7794663852714399</v>
      </c>
      <c r="N22" s="16">
        <v>6.0341528097786696</v>
      </c>
      <c r="O22" s="16">
        <v>5.7668710587744219</v>
      </c>
      <c r="P22" s="16">
        <v>2.4133299989769967</v>
      </c>
      <c r="Q22" s="16">
        <v>2.4184967800752215</v>
      </c>
      <c r="R22" s="16">
        <v>2.438007255608361</v>
      </c>
      <c r="S22" s="16">
        <v>2.4400871803018891</v>
      </c>
      <c r="T22" s="16">
        <v>3.1801333119299584</v>
      </c>
      <c r="U22" s="16">
        <v>2.8860676386038131</v>
      </c>
      <c r="V22" s="16">
        <v>6.5792278660896306</v>
      </c>
      <c r="W22" s="16">
        <v>6.9881768534208843</v>
      </c>
      <c r="X22" s="16">
        <v>4.8661052184793725</v>
      </c>
      <c r="Y22" s="16">
        <v>5.202850886217238</v>
      </c>
      <c r="Z22" s="16">
        <v>5.202850886217238</v>
      </c>
      <c r="AA22" s="16">
        <v>0.44960563290937589</v>
      </c>
      <c r="AB22" s="16">
        <v>10</v>
      </c>
      <c r="AC22" s="16">
        <v>8.0278758700777804</v>
      </c>
      <c r="AD22" s="16">
        <v>8.0278758700777804</v>
      </c>
      <c r="AE22" s="16">
        <v>1.8411468922391248</v>
      </c>
      <c r="AF22" s="16">
        <v>1.3950986301030293</v>
      </c>
      <c r="AG22" s="16">
        <v>2.8341958118607731</v>
      </c>
      <c r="AH22" s="16">
        <v>3.6045479875668174</v>
      </c>
      <c r="AI22" s="16">
        <v>0.92612126593349409</v>
      </c>
      <c r="AJ22" s="16">
        <v>0.50548453395657522</v>
      </c>
      <c r="AK22" s="16">
        <v>-0.50812367445130813</v>
      </c>
      <c r="AL22" s="16">
        <v>3.6000982107122527E-2</v>
      </c>
      <c r="AM22" s="16">
        <v>0.82443806730537872</v>
      </c>
      <c r="AN22" s="16">
        <v>0.83950291559951973</v>
      </c>
      <c r="AO22" s="16">
        <v>2.0743857875775626</v>
      </c>
      <c r="AP22" s="16">
        <v>0.20822290842584132</v>
      </c>
      <c r="AQ22" s="16">
        <v>6.7529535372174626E-2</v>
      </c>
      <c r="AR22" s="16">
        <v>-1.6708400170901097</v>
      </c>
      <c r="AS22" s="16">
        <v>0.46463787176568078</v>
      </c>
      <c r="AT22" s="16">
        <v>0.44190181525040645</v>
      </c>
      <c r="AU22" s="16">
        <v>0.13513416961313651</v>
      </c>
      <c r="AV22" s="16">
        <v>-0.19131864454220815</v>
      </c>
      <c r="AW22" s="16">
        <v>-0.19975549827755898</v>
      </c>
      <c r="AX22" s="16">
        <v>0.11851216675057688</v>
      </c>
      <c r="AY22" s="16">
        <v>-0.27799409752817333</v>
      </c>
      <c r="AZ22" s="16">
        <v>0.10211383896557991</v>
      </c>
      <c r="BA22" s="32" t="s">
        <v>198</v>
      </c>
    </row>
    <row r="23" spans="2:53" ht="14.25" customHeight="1" x14ac:dyDescent="0.15">
      <c r="B23" s="2" t="s">
        <v>24</v>
      </c>
      <c r="C23" s="2" t="str">
        <f>VLOOKUP(B23,'07计算IV值(1610_1612)'!B$3:C$46,2,FALSE)</f>
        <v>ptp_woe</v>
      </c>
      <c r="D23" s="2">
        <v>21</v>
      </c>
      <c r="E23" s="2" t="s">
        <v>158</v>
      </c>
      <c r="F23" s="3">
        <v>0.1159914212</v>
      </c>
      <c r="G23" s="25">
        <v>5.8311000000000002</v>
      </c>
      <c r="H23" s="3">
        <v>7.3034224716819168E-2</v>
      </c>
      <c r="I23" s="16">
        <v>5.1274871227836751</v>
      </c>
      <c r="J23" s="16">
        <v>5.8811605506924884</v>
      </c>
      <c r="K23" s="16">
        <v>6.2202626226157332</v>
      </c>
      <c r="L23" s="16">
        <v>5.7602514097204907</v>
      </c>
      <c r="M23" s="16">
        <v>5.6238077029672473</v>
      </c>
      <c r="N23" s="16">
        <v>6.6478899847643795</v>
      </c>
      <c r="O23" s="16">
        <v>5.6391027955493014</v>
      </c>
      <c r="P23" s="16">
        <v>1.7162072124651977</v>
      </c>
      <c r="Q23" s="16">
        <v>1.7247486508828231</v>
      </c>
      <c r="R23" s="16">
        <v>1.7430798778008931</v>
      </c>
      <c r="S23" s="16">
        <v>1.7432538378812892</v>
      </c>
      <c r="T23" s="16">
        <v>2.3740881832248761</v>
      </c>
      <c r="U23" s="16">
        <v>2.3627421025254307</v>
      </c>
      <c r="V23" s="16">
        <v>7.4347377461210655</v>
      </c>
      <c r="W23" s="16">
        <v>7.7805036940076464</v>
      </c>
      <c r="X23" s="16">
        <v>4.8927108134646753</v>
      </c>
      <c r="Y23" s="16">
        <v>5.8749166256465593</v>
      </c>
      <c r="Z23" s="16">
        <v>5.8749166256465593</v>
      </c>
      <c r="AA23" s="16">
        <v>0.22050741323898015</v>
      </c>
      <c r="AB23" s="16">
        <v>8.0278758700777804</v>
      </c>
      <c r="AC23" s="16">
        <v>10</v>
      </c>
      <c r="AD23" s="16">
        <v>10</v>
      </c>
      <c r="AE23" s="16">
        <v>1.462170445844996</v>
      </c>
      <c r="AF23" s="16">
        <v>1.9635060541144713</v>
      </c>
      <c r="AG23" s="16">
        <v>4.1414291464861455</v>
      </c>
      <c r="AH23" s="16">
        <v>4.1711204986352044</v>
      </c>
      <c r="AI23" s="16">
        <v>1.1032208757164215</v>
      </c>
      <c r="AJ23" s="16">
        <v>0.56897972374063066</v>
      </c>
      <c r="AK23" s="16">
        <v>-0.62167912300665917</v>
      </c>
      <c r="AL23" s="16">
        <v>-1.1529573507670107E-2</v>
      </c>
      <c r="AM23" s="16">
        <v>1.1008867259754636</v>
      </c>
      <c r="AN23" s="16">
        <v>1.1215432722612269</v>
      </c>
      <c r="AO23" s="16">
        <v>3.0796938033157861</v>
      </c>
      <c r="AP23" s="16">
        <v>0.30075032432871074</v>
      </c>
      <c r="AQ23" s="16">
        <v>1.5436871882025501E-2</v>
      </c>
      <c r="AR23" s="16">
        <v>-2.4537887697799947</v>
      </c>
      <c r="AS23" s="16">
        <v>0.3536660393052648</v>
      </c>
      <c r="AT23" s="16">
        <v>0.34859694104757805</v>
      </c>
      <c r="AU23" s="16">
        <v>0.19654521216317014</v>
      </c>
      <c r="AV23" s="16">
        <v>-0.25082965356988735</v>
      </c>
      <c r="AW23" s="16">
        <v>-0.386650351998858</v>
      </c>
      <c r="AX23" s="16">
        <v>0.1593204157885442</v>
      </c>
      <c r="AY23" s="16">
        <v>-0.4416397239833193</v>
      </c>
      <c r="AZ23" s="16">
        <v>0.16245140830549318</v>
      </c>
      <c r="BA23" s="32" t="s">
        <v>198</v>
      </c>
    </row>
    <row r="24" spans="2:53" ht="14.25" customHeight="1" x14ac:dyDescent="0.15">
      <c r="B24" s="2" t="s">
        <v>25</v>
      </c>
      <c r="C24" s="2" t="str">
        <f>VLOOKUP(B24,'07计算IV值(1610_1612)'!B$3:C$46,2,FALSE)</f>
        <v>his_ptp_woe</v>
      </c>
      <c r="D24" s="2">
        <v>22</v>
      </c>
      <c r="E24" s="2" t="s">
        <v>159</v>
      </c>
      <c r="F24" s="3">
        <v>0.1159914212</v>
      </c>
      <c r="G24" s="25"/>
      <c r="H24" s="3">
        <v>7.3034224716819168E-2</v>
      </c>
      <c r="I24" s="16">
        <v>5.1274871227836751</v>
      </c>
      <c r="J24" s="16">
        <v>5.8811605506924884</v>
      </c>
      <c r="K24" s="16">
        <v>6.2202626226157332</v>
      </c>
      <c r="L24" s="16">
        <v>5.7602514097204907</v>
      </c>
      <c r="M24" s="16">
        <v>5.6238077029672473</v>
      </c>
      <c r="N24" s="16">
        <v>6.6478899847643795</v>
      </c>
      <c r="O24" s="16">
        <v>5.6391027955493014</v>
      </c>
      <c r="P24" s="16">
        <v>1.7162072124651977</v>
      </c>
      <c r="Q24" s="16">
        <v>1.7247486508828231</v>
      </c>
      <c r="R24" s="16">
        <v>1.7430798778008931</v>
      </c>
      <c r="S24" s="16">
        <v>1.7432538378812892</v>
      </c>
      <c r="T24" s="16">
        <v>2.3740881832248761</v>
      </c>
      <c r="U24" s="16">
        <v>2.3627421025254307</v>
      </c>
      <c r="V24" s="16">
        <v>7.4347377461210655</v>
      </c>
      <c r="W24" s="16">
        <v>7.7805036940076464</v>
      </c>
      <c r="X24" s="16">
        <v>4.8927108134646753</v>
      </c>
      <c r="Y24" s="16">
        <v>5.8749166256465593</v>
      </c>
      <c r="Z24" s="16">
        <v>5.8749166256465593</v>
      </c>
      <c r="AA24" s="16">
        <v>0.22050741323898015</v>
      </c>
      <c r="AB24" s="16">
        <v>8.0278758700777804</v>
      </c>
      <c r="AC24" s="16">
        <v>10</v>
      </c>
      <c r="AD24" s="16">
        <v>10</v>
      </c>
      <c r="AE24" s="16">
        <v>1.462170445844996</v>
      </c>
      <c r="AF24" s="16">
        <v>1.9635060541144713</v>
      </c>
      <c r="AG24" s="16">
        <v>4.1414291464861455</v>
      </c>
      <c r="AH24" s="16">
        <v>4.1711204986352044</v>
      </c>
      <c r="AI24" s="16">
        <v>1.1032208757164215</v>
      </c>
      <c r="AJ24" s="16">
        <v>0.56897972374063066</v>
      </c>
      <c r="AK24" s="16">
        <v>-0.62167912300665917</v>
      </c>
      <c r="AL24" s="16">
        <v>-1.1529573507670107E-2</v>
      </c>
      <c r="AM24" s="16">
        <v>1.1008867259754636</v>
      </c>
      <c r="AN24" s="16">
        <v>1.1215432722612269</v>
      </c>
      <c r="AO24" s="16">
        <v>3.0796938033157861</v>
      </c>
      <c r="AP24" s="16">
        <v>0.30075032432871074</v>
      </c>
      <c r="AQ24" s="16">
        <v>1.5436871882025501E-2</v>
      </c>
      <c r="AR24" s="16">
        <v>-2.4537887697799947</v>
      </c>
      <c r="AS24" s="16">
        <v>0.3536660393052648</v>
      </c>
      <c r="AT24" s="16">
        <v>0.34859694104757805</v>
      </c>
      <c r="AU24" s="16">
        <v>0.19654521216317014</v>
      </c>
      <c r="AV24" s="16">
        <v>-0.25082965356988735</v>
      </c>
      <c r="AW24" s="16">
        <v>-0.386650351998858</v>
      </c>
      <c r="AX24" s="16">
        <v>0.1593204157885442</v>
      </c>
      <c r="AY24" s="16">
        <v>-0.4416397239833193</v>
      </c>
      <c r="AZ24" s="16">
        <v>0.16245140830549318</v>
      </c>
      <c r="BA24" s="32" t="s">
        <v>198</v>
      </c>
    </row>
    <row r="25" spans="2:53" ht="14.25" customHeight="1" x14ac:dyDescent="0.15">
      <c r="B25" s="2" t="s">
        <v>26</v>
      </c>
      <c r="C25" s="2" t="str">
        <f>VLOOKUP(B25,'07计算IV值(1610_1612)'!B$3:C$46,2,FALSE)</f>
        <v>max_overdue_woe</v>
      </c>
      <c r="D25" s="2">
        <v>23</v>
      </c>
      <c r="E25" s="2" t="s">
        <v>160</v>
      </c>
      <c r="F25" s="3">
        <v>0.1137647943</v>
      </c>
      <c r="G25" s="25">
        <v>59.1723</v>
      </c>
      <c r="H25" s="3">
        <v>0</v>
      </c>
      <c r="I25" s="16">
        <v>2.6819811214922806</v>
      </c>
      <c r="J25" s="16">
        <v>3.1333145428255964</v>
      </c>
      <c r="K25" s="16">
        <v>2.9429887290845795</v>
      </c>
      <c r="L25" s="16">
        <v>2.1382459408578831</v>
      </c>
      <c r="M25" s="16">
        <v>2.9771826083443504</v>
      </c>
      <c r="N25" s="16">
        <v>3.3213812220733456</v>
      </c>
      <c r="O25" s="16">
        <v>3.0036265445862402</v>
      </c>
      <c r="P25" s="16">
        <v>3.0535783678700659</v>
      </c>
      <c r="Q25" s="16">
        <v>3.12180626589429</v>
      </c>
      <c r="R25" s="16">
        <v>2.9985170367253056</v>
      </c>
      <c r="S25" s="16">
        <v>2.9426165456574775</v>
      </c>
      <c r="T25" s="16">
        <v>4.0792069109216058</v>
      </c>
      <c r="U25" s="16">
        <v>4.5530598149344632</v>
      </c>
      <c r="V25" s="16">
        <v>2.623359410573936</v>
      </c>
      <c r="W25" s="16">
        <v>2.4183948480400259</v>
      </c>
      <c r="X25" s="16">
        <v>3.5247467300885331</v>
      </c>
      <c r="Y25" s="16">
        <v>2.9409663643843746</v>
      </c>
      <c r="Z25" s="16">
        <v>2.9409663643843746</v>
      </c>
      <c r="AA25" s="16">
        <v>1.6182142441602954</v>
      </c>
      <c r="AB25" s="16">
        <v>1.8411468922391248</v>
      </c>
      <c r="AC25" s="16">
        <v>1.462170445844996</v>
      </c>
      <c r="AD25" s="16">
        <v>1.462170445844996</v>
      </c>
      <c r="AE25" s="16">
        <v>10</v>
      </c>
      <c r="AF25" s="16">
        <v>0.70372662278157583</v>
      </c>
      <c r="AG25" s="16">
        <v>0.86575760259870993</v>
      </c>
      <c r="AH25" s="16">
        <v>1.1433292348775346</v>
      </c>
      <c r="AI25" s="16">
        <v>1.5937324716424421</v>
      </c>
      <c r="AJ25" s="16">
        <v>0.29170635202874035</v>
      </c>
      <c r="AK25" s="16">
        <v>-0.17638323950892529</v>
      </c>
      <c r="AL25" s="16">
        <v>8.5343804267504458E-2</v>
      </c>
      <c r="AM25" s="16">
        <v>0.25249142170854505</v>
      </c>
      <c r="AN25" s="16">
        <v>0.25130928711207251</v>
      </c>
      <c r="AO25" s="16">
        <v>0.50655903724830886</v>
      </c>
      <c r="AP25" s="16">
        <v>5.7528722143214889E-2</v>
      </c>
      <c r="AQ25" s="16">
        <v>0.42262733973577404</v>
      </c>
      <c r="AR25" s="16">
        <v>-1.0378060058314658</v>
      </c>
      <c r="AS25" s="16">
        <v>-1.3124875177156738</v>
      </c>
      <c r="AT25" s="16">
        <v>-1.0648661559907642</v>
      </c>
      <c r="AU25" s="16">
        <v>-7.8182822662624718E-2</v>
      </c>
      <c r="AV25" s="16">
        <v>-4.9121803913148104E-2</v>
      </c>
      <c r="AW25" s="16">
        <v>9.1780410694730832E-3</v>
      </c>
      <c r="AX25" s="16">
        <v>0.38836070951396245</v>
      </c>
      <c r="AY25" s="16">
        <v>1.6061175691819175E-3</v>
      </c>
      <c r="AZ25" s="16">
        <v>1.7627835567073695E-2</v>
      </c>
      <c r="BA25" s="32" t="s">
        <v>198</v>
      </c>
    </row>
    <row r="26" spans="2:53" ht="14.25" customHeight="1" x14ac:dyDescent="0.15">
      <c r="B26" s="2" t="s">
        <v>28</v>
      </c>
      <c r="C26" s="2" t="str">
        <f>VLOOKUP(B26,'07计算IV值(1610_1612)'!B$3:C$46,2,FALSE)</f>
        <v>csfq_woe</v>
      </c>
      <c r="D26" s="2">
        <v>24</v>
      </c>
      <c r="E26" s="2" t="s">
        <v>162</v>
      </c>
      <c r="F26" s="3">
        <v>6.7254826500000003E-2</v>
      </c>
      <c r="G26" s="25">
        <v>188.9375</v>
      </c>
      <c r="H26" s="3">
        <v>7.3034224716819168E-2</v>
      </c>
      <c r="I26" s="16">
        <v>2.6351060176669487</v>
      </c>
      <c r="J26" s="16">
        <v>2.3410570900197869</v>
      </c>
      <c r="K26" s="16">
        <v>2.3937032344928078</v>
      </c>
      <c r="L26" s="16">
        <v>2.1258592540430676</v>
      </c>
      <c r="M26" s="16">
        <v>2.0746118423715689</v>
      </c>
      <c r="N26" s="16">
        <v>2.7142673283328165</v>
      </c>
      <c r="O26" s="16">
        <v>2.0467120749731538</v>
      </c>
      <c r="P26" s="16">
        <v>0.90940155713558302</v>
      </c>
      <c r="Q26" s="16">
        <v>0.90117881453501214</v>
      </c>
      <c r="R26" s="16">
        <v>0.90328157051438263</v>
      </c>
      <c r="S26" s="16">
        <v>0.90640391311465662</v>
      </c>
      <c r="T26" s="16">
        <v>1.0310414618987227</v>
      </c>
      <c r="U26" s="16">
        <v>1.1530140663072608</v>
      </c>
      <c r="V26" s="16">
        <v>1.8677744637836389</v>
      </c>
      <c r="W26" s="16">
        <v>1.7861809400164339</v>
      </c>
      <c r="X26" s="16">
        <v>1.431762606197676</v>
      </c>
      <c r="Y26" s="16">
        <v>1.7731524208416791</v>
      </c>
      <c r="Z26" s="16">
        <v>1.7731524208416791</v>
      </c>
      <c r="AA26" s="16">
        <v>-0.32019784205721247</v>
      </c>
      <c r="AB26" s="16">
        <v>1.3950986301030293</v>
      </c>
      <c r="AC26" s="16">
        <v>1.9635060541144713</v>
      </c>
      <c r="AD26" s="16">
        <v>1.9635060541144713</v>
      </c>
      <c r="AE26" s="16">
        <v>0.70372662278157583</v>
      </c>
      <c r="AF26" s="16">
        <v>10</v>
      </c>
      <c r="AG26" s="16">
        <v>4.1293838181274678</v>
      </c>
      <c r="AH26" s="16">
        <v>0.35878505255502097</v>
      </c>
      <c r="AI26" s="16">
        <v>0.46878248305196601</v>
      </c>
      <c r="AJ26" s="16">
        <v>-6.6517100718878355E-2</v>
      </c>
      <c r="AK26" s="16">
        <v>-0.42414375736273291</v>
      </c>
      <c r="AL26" s="16">
        <v>0.15879855123058056</v>
      </c>
      <c r="AM26" s="16">
        <v>0.60442670916660846</v>
      </c>
      <c r="AN26" s="16">
        <v>0.59711606438549325</v>
      </c>
      <c r="AO26" s="16">
        <v>1.6204391570219443</v>
      </c>
      <c r="AP26" s="16">
        <v>0.45329970246213869</v>
      </c>
      <c r="AQ26" s="16">
        <v>9.1028029390687631E-2</v>
      </c>
      <c r="AR26" s="16">
        <v>-1.7438675575538469</v>
      </c>
      <c r="AS26" s="16">
        <v>-7.807239186078746E-2</v>
      </c>
      <c r="AT26" s="16">
        <v>-0.11460063499009093</v>
      </c>
      <c r="AU26" s="16">
        <v>0.28989311853100619</v>
      </c>
      <c r="AV26" s="16">
        <v>-0.15797486097209321</v>
      </c>
      <c r="AW26" s="16">
        <v>-0.1870443073439999</v>
      </c>
      <c r="AX26" s="16">
        <v>-0.12583519339337984</v>
      </c>
      <c r="AY26" s="16">
        <v>-0.24085739782996066</v>
      </c>
      <c r="AZ26" s="16">
        <v>0.21747974733965822</v>
      </c>
      <c r="BA26" s="31" t="s">
        <v>200</v>
      </c>
    </row>
    <row r="27" spans="2:53" ht="14.25" customHeight="1" x14ac:dyDescent="0.15">
      <c r="B27" s="2" t="s">
        <v>30</v>
      </c>
      <c r="C27" s="2" t="str">
        <f>VLOOKUP(B27,'07计算IV值(1610_1612)'!B$3:C$46,2,FALSE)</f>
        <v>delay_times_woe</v>
      </c>
      <c r="D27" s="2">
        <v>25</v>
      </c>
      <c r="E27" s="2" t="s">
        <v>164</v>
      </c>
      <c r="F27" s="3">
        <v>5.3020036200000002E-2</v>
      </c>
      <c r="G27" s="25">
        <v>262.1164</v>
      </c>
      <c r="H27" s="3">
        <v>0</v>
      </c>
      <c r="I27" s="16">
        <v>4.1304933333161351</v>
      </c>
      <c r="J27" s="16">
        <v>3.8201025178457404</v>
      </c>
      <c r="K27" s="16">
        <v>4.0835059556119946</v>
      </c>
      <c r="L27" s="16">
        <v>3.3258953699378151</v>
      </c>
      <c r="M27" s="16">
        <v>3.5193058930228331</v>
      </c>
      <c r="N27" s="16">
        <v>4.7132608823941418</v>
      </c>
      <c r="O27" s="16">
        <v>3.5238877991510886</v>
      </c>
      <c r="P27" s="16">
        <v>0.98136024969997204</v>
      </c>
      <c r="Q27" s="16">
        <v>0.98166155182031711</v>
      </c>
      <c r="R27" s="16">
        <v>0.98586561692974395</v>
      </c>
      <c r="S27" s="16">
        <v>0.98731484341836451</v>
      </c>
      <c r="T27" s="16">
        <v>1.1159452485468093</v>
      </c>
      <c r="U27" s="16">
        <v>1.6020845901224856</v>
      </c>
      <c r="V27" s="16">
        <v>4.2849652473748705</v>
      </c>
      <c r="W27" s="16">
        <v>4.1548820842109464</v>
      </c>
      <c r="X27" s="16">
        <v>2.5034283131875412</v>
      </c>
      <c r="Y27" s="16">
        <v>3.252807241963978</v>
      </c>
      <c r="Z27" s="16">
        <v>3.252807241963978</v>
      </c>
      <c r="AA27" s="16">
        <v>1.6885755382534646</v>
      </c>
      <c r="AB27" s="16">
        <v>2.8341958118607731</v>
      </c>
      <c r="AC27" s="16">
        <v>4.1414291464861455</v>
      </c>
      <c r="AD27" s="16">
        <v>4.1414291464861455</v>
      </c>
      <c r="AE27" s="16">
        <v>0.86575760259870993</v>
      </c>
      <c r="AF27" s="16">
        <v>4.1293838181274678</v>
      </c>
      <c r="AG27" s="16">
        <v>10</v>
      </c>
      <c r="AH27" s="16">
        <v>2.1113119566402068</v>
      </c>
      <c r="AI27" s="16">
        <v>1.2276244069954327</v>
      </c>
      <c r="AJ27" s="16">
        <v>0.16252390881086554</v>
      </c>
      <c r="AK27" s="16">
        <v>-0.69540324465830639</v>
      </c>
      <c r="AL27" s="16">
        <v>3.7914505751362272E-2</v>
      </c>
      <c r="AM27" s="16">
        <v>1.5987819960807872</v>
      </c>
      <c r="AN27" s="16">
        <v>1.6139443727241587</v>
      </c>
      <c r="AO27" s="16">
        <v>5.7911618081443397</v>
      </c>
      <c r="AP27" s="16">
        <v>0.49880614366789477</v>
      </c>
      <c r="AQ27" s="16">
        <v>0.13051762171433068</v>
      </c>
      <c r="AR27" s="16">
        <v>-3.1139131817178525</v>
      </c>
      <c r="AS27" s="16">
        <v>0.27461930629120684</v>
      </c>
      <c r="AT27" s="16">
        <v>7.9284232532342305E-2</v>
      </c>
      <c r="AU27" s="16">
        <v>0.48379455829097839</v>
      </c>
      <c r="AV27" s="16">
        <v>-0.1785626389380584</v>
      </c>
      <c r="AW27" s="16">
        <v>-0.33985407101721826</v>
      </c>
      <c r="AX27" s="16">
        <v>-0.16691311938703868</v>
      </c>
      <c r="AY27" s="16">
        <v>-0.37828245152178663</v>
      </c>
      <c r="AZ27" s="16">
        <v>0.27961262471277498</v>
      </c>
      <c r="BA27" s="30">
        <v>10</v>
      </c>
    </row>
    <row r="28" spans="2:53" ht="14.25" customHeight="1" x14ac:dyDescent="0.15">
      <c r="B28" s="2" t="s">
        <v>29</v>
      </c>
      <c r="C28" s="2" t="str">
        <f>VLOOKUP(B28,'07计算IV值(1610_1612)'!B$3:C$46,2,FALSE)</f>
        <v>incm_times_woe</v>
      </c>
      <c r="D28" s="2">
        <v>26</v>
      </c>
      <c r="E28" s="2" t="s">
        <v>163</v>
      </c>
      <c r="F28" s="3">
        <v>5.1370579E-2</v>
      </c>
      <c r="G28" s="25">
        <v>12.4842</v>
      </c>
      <c r="H28" s="3">
        <v>7.3034224716819168E-2</v>
      </c>
      <c r="I28" s="16">
        <v>2.8211498311788956</v>
      </c>
      <c r="J28" s="16">
        <v>3.3001525843944219</v>
      </c>
      <c r="K28" s="16">
        <v>3.4067699429122555</v>
      </c>
      <c r="L28" s="16">
        <v>2.6597446427278753</v>
      </c>
      <c r="M28" s="16">
        <v>3.1745647490997349</v>
      </c>
      <c r="N28" s="16">
        <v>3.7660135070125218</v>
      </c>
      <c r="O28" s="16">
        <v>3.166979106304364</v>
      </c>
      <c r="P28" s="16">
        <v>1.3145395855239768</v>
      </c>
      <c r="Q28" s="16">
        <v>1.3262947073455142</v>
      </c>
      <c r="R28" s="16">
        <v>1.3310718177218748</v>
      </c>
      <c r="S28" s="16">
        <v>1.3293083987517837</v>
      </c>
      <c r="T28" s="16">
        <v>2.2111199307519263</v>
      </c>
      <c r="U28" s="16">
        <v>2.209924770571194</v>
      </c>
      <c r="V28" s="16">
        <v>4.7065037642609724</v>
      </c>
      <c r="W28" s="16">
        <v>4.9384387409075661</v>
      </c>
      <c r="X28" s="16">
        <v>3.483333722207079</v>
      </c>
      <c r="Y28" s="16">
        <v>3.6619493417179183</v>
      </c>
      <c r="Z28" s="16">
        <v>3.6619493417179183</v>
      </c>
      <c r="AA28" s="16">
        <v>2.181606547214574</v>
      </c>
      <c r="AB28" s="16">
        <v>3.6045479875668174</v>
      </c>
      <c r="AC28" s="16">
        <v>4.1711204986352044</v>
      </c>
      <c r="AD28" s="16">
        <v>4.1711204986352044</v>
      </c>
      <c r="AE28" s="16">
        <v>1.1433292348775346</v>
      </c>
      <c r="AF28" s="16">
        <v>0.35878505255502097</v>
      </c>
      <c r="AG28" s="16">
        <v>2.1113119566402068</v>
      </c>
      <c r="AH28" s="16">
        <v>10</v>
      </c>
      <c r="AI28" s="16">
        <v>1.260409584939074</v>
      </c>
      <c r="AJ28" s="16">
        <v>0.38599350137798094</v>
      </c>
      <c r="AK28" s="16">
        <v>8.2796099308724946E-2</v>
      </c>
      <c r="AL28" s="16">
        <v>0.10453022207459722</v>
      </c>
      <c r="AM28" s="16">
        <v>0.59775560896100133</v>
      </c>
      <c r="AN28" s="16">
        <v>0.60441012618236967</v>
      </c>
      <c r="AO28" s="16">
        <v>1.4360191056199652</v>
      </c>
      <c r="AP28" s="16">
        <v>0.35484730655185759</v>
      </c>
      <c r="AQ28" s="16">
        <v>4.5317162009330052E-2</v>
      </c>
      <c r="AR28" s="16">
        <v>-1.376415940683603</v>
      </c>
      <c r="AS28" s="16">
        <v>0.22478345098699737</v>
      </c>
      <c r="AT28" s="16">
        <v>0.22299220022892535</v>
      </c>
      <c r="AU28" s="16">
        <v>0.29663040786763123</v>
      </c>
      <c r="AV28" s="16">
        <v>-2.5381570915428957E-2</v>
      </c>
      <c r="AW28" s="16">
        <v>-0.31976068467557905</v>
      </c>
      <c r="AX28" s="16">
        <v>4.7019631690575922E-2</v>
      </c>
      <c r="AY28" s="16">
        <v>-0.31379793511476528</v>
      </c>
      <c r="AZ28" s="16">
        <v>0.10648948868785127</v>
      </c>
      <c r="BA28" s="32" t="s">
        <v>198</v>
      </c>
    </row>
    <row r="29" spans="2:53" ht="14.25" customHeight="1" x14ac:dyDescent="0.15">
      <c r="B29" s="2" t="s">
        <v>27</v>
      </c>
      <c r="C29" s="2" t="str">
        <f>VLOOKUP(B29,'07计算IV值(1610_1612)'!B$3:C$46,2,FALSE)</f>
        <v>lost_woe</v>
      </c>
      <c r="D29" s="2">
        <v>27</v>
      </c>
      <c r="E29" s="2" t="s">
        <v>161</v>
      </c>
      <c r="F29" s="3">
        <v>2.9232397699999999E-2</v>
      </c>
      <c r="G29" s="25"/>
      <c r="H29" s="3">
        <v>7.3034224716819168E-2</v>
      </c>
      <c r="I29" s="16">
        <v>1.7962137068111115</v>
      </c>
      <c r="J29" s="16">
        <v>2.5459072052720453</v>
      </c>
      <c r="K29" s="16">
        <v>2.8527063878161525</v>
      </c>
      <c r="L29" s="16">
        <v>1.1132992433188285</v>
      </c>
      <c r="M29" s="16">
        <v>2.799814553864115</v>
      </c>
      <c r="N29" s="16">
        <v>3.1850463014861559</v>
      </c>
      <c r="O29" s="16">
        <v>2.8057043598219611</v>
      </c>
      <c r="P29" s="16">
        <v>0.91331601697290621</v>
      </c>
      <c r="Q29" s="16">
        <v>0.94028961600169159</v>
      </c>
      <c r="R29" s="16">
        <v>0.91984266096867051</v>
      </c>
      <c r="S29" s="16">
        <v>0.89999688252887744</v>
      </c>
      <c r="T29" s="16">
        <v>2.5456554034143468</v>
      </c>
      <c r="U29" s="16">
        <v>2.9197087853321162</v>
      </c>
      <c r="V29" s="16">
        <v>3.2962195647701868</v>
      </c>
      <c r="W29" s="16">
        <v>2.5543234102560968</v>
      </c>
      <c r="X29" s="16">
        <v>3.4424920841861266</v>
      </c>
      <c r="Y29" s="16">
        <v>3.2411944254257086</v>
      </c>
      <c r="Z29" s="16">
        <v>3.2411944254257086</v>
      </c>
      <c r="AA29" s="16">
        <v>1.956424833218501</v>
      </c>
      <c r="AB29" s="16">
        <v>0.92612126593349409</v>
      </c>
      <c r="AC29" s="16">
        <v>1.1032208757164215</v>
      </c>
      <c r="AD29" s="16">
        <v>1.1032208757164215</v>
      </c>
      <c r="AE29" s="16">
        <v>1.5937324716424421</v>
      </c>
      <c r="AF29" s="16">
        <v>0.46878248305196601</v>
      </c>
      <c r="AG29" s="16">
        <v>1.2276244069954327</v>
      </c>
      <c r="AH29" s="16">
        <v>1.260409584939074</v>
      </c>
      <c r="AI29" s="16">
        <v>10</v>
      </c>
      <c r="AJ29" s="16">
        <v>0.13888413377363293</v>
      </c>
      <c r="AK29" s="16">
        <v>7.1359119821431366E-2</v>
      </c>
      <c r="AL29" s="16">
        <v>8.4529956680457291E-2</v>
      </c>
      <c r="AM29" s="16">
        <v>0.34175924884177761</v>
      </c>
      <c r="AN29" s="16">
        <v>0.3461111614327495</v>
      </c>
      <c r="AO29" s="16">
        <v>0.59734460397808475</v>
      </c>
      <c r="AP29" s="16">
        <v>0.36922721542009862</v>
      </c>
      <c r="AQ29" s="16">
        <v>4.6003205013909254E-2</v>
      </c>
      <c r="AR29" s="16">
        <v>-1.1780973088320925</v>
      </c>
      <c r="AS29" s="16">
        <v>0.13729085869960192</v>
      </c>
      <c r="AT29" s="16">
        <v>0.15566868814805815</v>
      </c>
      <c r="AU29" s="16">
        <v>0.3624953787259419</v>
      </c>
      <c r="AV29" s="16">
        <v>4.9242922968274538E-2</v>
      </c>
      <c r="AW29" s="16">
        <v>-0.27728476059254326</v>
      </c>
      <c r="AX29" s="16">
        <v>3.9853275677965184E-2</v>
      </c>
      <c r="AY29" s="16">
        <v>-0.27389495161070032</v>
      </c>
      <c r="AZ29" s="16">
        <v>0.12461368351173766</v>
      </c>
      <c r="BA29" s="32" t="s">
        <v>198</v>
      </c>
    </row>
    <row r="30" spans="2:53" ht="14.25" customHeight="1" x14ac:dyDescent="0.15">
      <c r="B30" s="2" t="s">
        <v>31</v>
      </c>
      <c r="C30" s="2" t="str">
        <f>VLOOKUP(B30,'07计算IV值(1610_1612)'!B$3:C$46,2,FALSE)</f>
        <v>person_sex_woe</v>
      </c>
      <c r="D30" s="2">
        <v>28</v>
      </c>
      <c r="E30" s="26" t="s">
        <v>165</v>
      </c>
      <c r="F30" s="27">
        <v>2.65773191E-2</v>
      </c>
      <c r="G30" s="28">
        <v>434.4846</v>
      </c>
      <c r="H30" s="3" t="s">
        <v>62</v>
      </c>
      <c r="I30" s="16">
        <v>0.56887110622324499</v>
      </c>
      <c r="J30" s="16">
        <v>0.51640175355284379</v>
      </c>
      <c r="K30" s="16">
        <v>0.49828339815656147</v>
      </c>
      <c r="L30" s="16">
        <v>0.61493800839903945</v>
      </c>
      <c r="M30" s="16">
        <v>0.45752249842711862</v>
      </c>
      <c r="N30" s="16">
        <v>0.45868753596719075</v>
      </c>
      <c r="O30" s="16">
        <v>0.44905748754993141</v>
      </c>
      <c r="P30" s="16">
        <v>0.29761772795582148</v>
      </c>
      <c r="Q30" s="16">
        <v>0.29671898781428724</v>
      </c>
      <c r="R30" s="16">
        <v>0.29591508263790312</v>
      </c>
      <c r="S30" s="16">
        <v>0.29611228596751216</v>
      </c>
      <c r="T30" s="16">
        <v>0.39087845196604709</v>
      </c>
      <c r="U30" s="16">
        <v>0.33038661829498545</v>
      </c>
      <c r="V30" s="16">
        <v>0.56317658101765466</v>
      </c>
      <c r="W30" s="16">
        <v>0.598416439744335</v>
      </c>
      <c r="X30" s="16">
        <v>0.35137977209769289</v>
      </c>
      <c r="Y30" s="16">
        <v>0.34940851565605452</v>
      </c>
      <c r="Z30" s="16">
        <v>0.34940851565605452</v>
      </c>
      <c r="AA30" s="16">
        <v>0.1777413292869667</v>
      </c>
      <c r="AB30" s="16">
        <v>0.50548453395657522</v>
      </c>
      <c r="AC30" s="16">
        <v>0.56897972374063066</v>
      </c>
      <c r="AD30" s="16">
        <v>0.56897972374063066</v>
      </c>
      <c r="AE30" s="16">
        <v>0.29170635202874035</v>
      </c>
      <c r="AF30" s="16">
        <v>-6.6517100718878355E-2</v>
      </c>
      <c r="AG30" s="16">
        <v>0.16252390881086554</v>
      </c>
      <c r="AH30" s="16">
        <v>0.38599350137798094</v>
      </c>
      <c r="AI30" s="16">
        <v>0.13888413377363293</v>
      </c>
      <c r="AJ30" s="16">
        <v>10</v>
      </c>
      <c r="AK30" s="16">
        <v>0.82761084463352519</v>
      </c>
      <c r="AL30" s="16">
        <v>0.16249450780356822</v>
      </c>
      <c r="AM30" s="16">
        <v>0.10403530662720971</v>
      </c>
      <c r="AN30" s="16">
        <v>0.11357902507025497</v>
      </c>
      <c r="AO30" s="16">
        <v>0.41739206456799044</v>
      </c>
      <c r="AP30" s="16">
        <v>0.74333981235446633</v>
      </c>
      <c r="AQ30" s="16">
        <v>4.6367741588349512E-2</v>
      </c>
      <c r="AR30" s="16">
        <v>-0.42859763866650108</v>
      </c>
      <c r="AS30" s="16">
        <v>-0.27649472199296043</v>
      </c>
      <c r="AT30" s="16">
        <v>-6.8245886721271687E-2</v>
      </c>
      <c r="AU30" s="16">
        <v>-0.18902451457589783</v>
      </c>
      <c r="AV30" s="16">
        <v>-0.2316269773811945</v>
      </c>
      <c r="AW30" s="16">
        <v>0.11065609224941955</v>
      </c>
      <c r="AX30" s="16">
        <v>-6.9496443662932063E-3</v>
      </c>
      <c r="AY30" s="16">
        <v>0.12034531093852621</v>
      </c>
      <c r="AZ30" s="16">
        <v>0.14620046729762157</v>
      </c>
      <c r="BA30" s="30">
        <v>11</v>
      </c>
    </row>
    <row r="31" spans="2:53" x14ac:dyDescent="0.15">
      <c r="B31" s="2" t="s">
        <v>34</v>
      </c>
      <c r="C31" s="2" t="str">
        <f>VLOOKUP(B31,'07计算IV值(1610_1612)'!B$3:C$46,2,FALSE)</f>
        <v>education_woe</v>
      </c>
      <c r="D31" s="2">
        <v>29</v>
      </c>
      <c r="E31" s="26" t="s">
        <v>168</v>
      </c>
      <c r="F31" s="27">
        <v>1.9973997699999999E-2</v>
      </c>
      <c r="G31" s="28">
        <v>641.07799999999997</v>
      </c>
      <c r="H31" s="3" t="s">
        <v>62</v>
      </c>
      <c r="I31" s="16">
        <v>-4.0585983661876657E-2</v>
      </c>
      <c r="J31" s="16">
        <v>-3.7904685631360367E-2</v>
      </c>
      <c r="K31" s="16">
        <v>-0.2640506054822146</v>
      </c>
      <c r="L31" s="16">
        <v>-0.23478916907936725</v>
      </c>
      <c r="M31" s="16">
        <v>-0.20087333439019192</v>
      </c>
      <c r="N31" s="16">
        <v>-0.40719061558190739</v>
      </c>
      <c r="O31" s="16">
        <v>-0.19973623242735372</v>
      </c>
      <c r="P31" s="16">
        <v>7.8521285218766501E-2</v>
      </c>
      <c r="Q31" s="16">
        <v>7.654946181211951E-2</v>
      </c>
      <c r="R31" s="16">
        <v>7.4942602470157049E-2</v>
      </c>
      <c r="S31" s="16">
        <v>7.4087785241351983E-2</v>
      </c>
      <c r="T31" s="16">
        <v>0.12580764790361892</v>
      </c>
      <c r="U31" s="16">
        <v>7.251453921382002E-2</v>
      </c>
      <c r="V31" s="16">
        <v>-0.30128894843550363</v>
      </c>
      <c r="W31" s="16">
        <v>-0.30595342575145823</v>
      </c>
      <c r="X31" s="16">
        <v>-0.18003103870145229</v>
      </c>
      <c r="Y31" s="16">
        <v>-0.29209375547040889</v>
      </c>
      <c r="Z31" s="16">
        <v>-0.29209375547040889</v>
      </c>
      <c r="AA31" s="16">
        <v>0.47066118049506722</v>
      </c>
      <c r="AB31" s="16">
        <v>-0.50812367445130813</v>
      </c>
      <c r="AC31" s="16">
        <v>-0.62167912300665917</v>
      </c>
      <c r="AD31" s="16">
        <v>-0.62167912300665917</v>
      </c>
      <c r="AE31" s="16">
        <v>-0.17638323950892529</v>
      </c>
      <c r="AF31" s="16">
        <v>-0.42414375736273291</v>
      </c>
      <c r="AG31" s="16">
        <v>-0.69540324465830639</v>
      </c>
      <c r="AH31" s="16">
        <v>8.2796099308724946E-2</v>
      </c>
      <c r="AI31" s="16">
        <v>7.1359119821431366E-2</v>
      </c>
      <c r="AJ31" s="16">
        <v>0.82761084463352519</v>
      </c>
      <c r="AK31" s="16">
        <v>10</v>
      </c>
      <c r="AL31" s="16">
        <v>0.38265602002179533</v>
      </c>
      <c r="AM31" s="16">
        <v>1.6213652440433376E-2</v>
      </c>
      <c r="AN31" s="16">
        <v>1.3914819324933691E-2</v>
      </c>
      <c r="AO31" s="16">
        <v>-0.49695794407920835</v>
      </c>
      <c r="AP31" s="16">
        <v>-0.37272006510341837</v>
      </c>
      <c r="AQ31" s="16">
        <v>0.10859343980982758</v>
      </c>
      <c r="AR31" s="16">
        <v>0.47471746300044459</v>
      </c>
      <c r="AS31" s="16">
        <v>8.7822474619603658E-3</v>
      </c>
      <c r="AT31" s="16">
        <v>0.16927750387479637</v>
      </c>
      <c r="AU31" s="16">
        <v>0.7899488381401033</v>
      </c>
      <c r="AV31" s="16">
        <v>2.0435985871234559</v>
      </c>
      <c r="AW31" s="16">
        <v>-0.14101609443615273</v>
      </c>
      <c r="AX31" s="16">
        <v>-7.4328332273161067E-3</v>
      </c>
      <c r="AY31" s="16">
        <v>-0.14397457364031069</v>
      </c>
      <c r="AZ31" s="16">
        <v>-0.85299170301055693</v>
      </c>
      <c r="BA31" s="30">
        <v>12</v>
      </c>
    </row>
    <row r="32" spans="2:53" x14ac:dyDescent="0.15">
      <c r="B32" s="2" t="s">
        <v>33</v>
      </c>
      <c r="C32" s="2" t="str">
        <f>VLOOKUP(B32,'07计算IV值(1610_1612)'!B$3:C$46,2,FALSE)</f>
        <v>city_woe</v>
      </c>
      <c r="D32" s="2">
        <v>30</v>
      </c>
      <c r="E32" s="26" t="s">
        <v>167</v>
      </c>
      <c r="F32" s="27">
        <v>1.44569585E-2</v>
      </c>
      <c r="G32" s="28">
        <v>343.72230000000002</v>
      </c>
      <c r="H32" s="3" t="s">
        <v>62</v>
      </c>
      <c r="I32" s="16">
        <v>0.1495480124721669</v>
      </c>
      <c r="J32" s="16">
        <v>0.12394613782598959</v>
      </c>
      <c r="K32" s="16">
        <v>0.13487883973424078</v>
      </c>
      <c r="L32" s="16">
        <v>8.8517103701519995E-2</v>
      </c>
      <c r="M32" s="16">
        <v>0.12166659889683673</v>
      </c>
      <c r="N32" s="16">
        <v>0.15594659552069876</v>
      </c>
      <c r="O32" s="16">
        <v>0.10715949367272977</v>
      </c>
      <c r="P32" s="16">
        <v>0.17194515719135878</v>
      </c>
      <c r="Q32" s="16">
        <v>0.16297233584082291</v>
      </c>
      <c r="R32" s="16">
        <v>0.16419893046910303</v>
      </c>
      <c r="S32" s="16">
        <v>0.16842136416889933</v>
      </c>
      <c r="T32" s="16">
        <v>0.15087288424381148</v>
      </c>
      <c r="U32" s="16">
        <v>0.15050888963374692</v>
      </c>
      <c r="V32" s="16">
        <v>5.4046072813385491E-2</v>
      </c>
      <c r="W32" s="16">
        <v>4.0115133248443902E-2</v>
      </c>
      <c r="X32" s="16">
        <v>0.17570315148320514</v>
      </c>
      <c r="Y32" s="16">
        <v>0.15173210248304311</v>
      </c>
      <c r="Z32" s="16">
        <v>0.15173210248304311</v>
      </c>
      <c r="AA32" s="16">
        <v>0.16204196773291188</v>
      </c>
      <c r="AB32" s="16">
        <v>3.6000982107122527E-2</v>
      </c>
      <c r="AC32" s="16">
        <v>-1.1529573507670107E-2</v>
      </c>
      <c r="AD32" s="16">
        <v>-1.1529573507670107E-2</v>
      </c>
      <c r="AE32" s="16">
        <v>8.5343804267504458E-2</v>
      </c>
      <c r="AF32" s="16">
        <v>0.15879855123058056</v>
      </c>
      <c r="AG32" s="16">
        <v>3.7914505751362272E-2</v>
      </c>
      <c r="AH32" s="16">
        <v>0.10453022207459722</v>
      </c>
      <c r="AI32" s="16">
        <v>8.4529956680457291E-2</v>
      </c>
      <c r="AJ32" s="16">
        <v>0.16249450780356822</v>
      </c>
      <c r="AK32" s="16">
        <v>0.38265602002179533</v>
      </c>
      <c r="AL32" s="16">
        <v>10</v>
      </c>
      <c r="AM32" s="16">
        <v>1.8470244754615232E-2</v>
      </c>
      <c r="AN32" s="16">
        <v>1.5113356475370231E-2</v>
      </c>
      <c r="AO32" s="16">
        <v>-0.13090191144623303</v>
      </c>
      <c r="AP32" s="16">
        <v>0.46638912537125721</v>
      </c>
      <c r="AQ32" s="16">
        <v>3.3887098669945506E-2</v>
      </c>
      <c r="AR32" s="16">
        <v>0.25169416707387304</v>
      </c>
      <c r="AS32" s="16">
        <v>9.1892392590040672E-2</v>
      </c>
      <c r="AT32" s="16">
        <v>0.17658523944940538</v>
      </c>
      <c r="AU32" s="16">
        <v>0.18695321062308445</v>
      </c>
      <c r="AV32" s="16">
        <v>0.18581522150494995</v>
      </c>
      <c r="AW32" s="16">
        <v>0.38383762867607474</v>
      </c>
      <c r="AX32" s="16">
        <v>9.7641044798915111E-3</v>
      </c>
      <c r="AY32" s="16">
        <v>0.58403479556680016</v>
      </c>
      <c r="AZ32" s="16">
        <v>0.36173314348599001</v>
      </c>
      <c r="BA32" s="30">
        <v>13</v>
      </c>
    </row>
    <row r="33" spans="2:53" x14ac:dyDescent="0.15">
      <c r="B33" s="2" t="s">
        <v>45</v>
      </c>
      <c r="C33" s="2" t="str">
        <f>VLOOKUP(B33,'07计算IV值(1610_1612)'!B$3:C$46,2,FALSE)</f>
        <v>due_cstime_ratio_woe</v>
      </c>
      <c r="D33" s="2">
        <v>31</v>
      </c>
      <c r="E33" s="34" t="s">
        <v>179</v>
      </c>
      <c r="F33" s="35">
        <v>1.3075338400000001E-2</v>
      </c>
      <c r="G33" s="36"/>
      <c r="H33" s="3">
        <v>0.2117600650593354</v>
      </c>
      <c r="I33" s="16">
        <v>1.5170355674786893</v>
      </c>
      <c r="J33" s="16">
        <v>0.8842571398425676</v>
      </c>
      <c r="K33" s="16">
        <v>1.239003147369875</v>
      </c>
      <c r="L33" s="16">
        <v>1.5341651910914416</v>
      </c>
      <c r="M33" s="16">
        <v>1.0894992706330606</v>
      </c>
      <c r="N33" s="16">
        <v>1.3404183680056874</v>
      </c>
      <c r="O33" s="16">
        <v>1.0994890213443438</v>
      </c>
      <c r="P33" s="16">
        <v>0.46025513265882173</v>
      </c>
      <c r="Q33" s="16">
        <v>0.46099768583528911</v>
      </c>
      <c r="R33" s="16">
        <v>0.46247045906369766</v>
      </c>
      <c r="S33" s="16">
        <v>0.46270500547795551</v>
      </c>
      <c r="T33" s="16">
        <v>0.52794627838605113</v>
      </c>
      <c r="U33" s="16">
        <v>0.55487651950153016</v>
      </c>
      <c r="V33" s="16">
        <v>1.2113143750518949</v>
      </c>
      <c r="W33" s="16">
        <v>1.1636555464356344</v>
      </c>
      <c r="X33" s="16">
        <v>0.65199897673716267</v>
      </c>
      <c r="Y33" s="16">
        <v>0.78056392921825934</v>
      </c>
      <c r="Z33" s="16">
        <v>0.78056392921825934</v>
      </c>
      <c r="AA33" s="16">
        <v>1.0040325694725429</v>
      </c>
      <c r="AB33" s="16">
        <v>0.82443806730537872</v>
      </c>
      <c r="AC33" s="16">
        <v>1.1008867259754636</v>
      </c>
      <c r="AD33" s="16">
        <v>1.1008867259754636</v>
      </c>
      <c r="AE33" s="16">
        <v>0.25249142170854505</v>
      </c>
      <c r="AF33" s="16">
        <v>0.60442670916660846</v>
      </c>
      <c r="AG33" s="16">
        <v>1.5987819960807872</v>
      </c>
      <c r="AH33" s="16">
        <v>0.59775560896100133</v>
      </c>
      <c r="AI33" s="16">
        <v>0.34175924884177761</v>
      </c>
      <c r="AJ33" s="16">
        <v>0.10403530662720971</v>
      </c>
      <c r="AK33" s="16">
        <v>1.6213652440433376E-2</v>
      </c>
      <c r="AL33" s="16">
        <v>1.8470244754615232E-2</v>
      </c>
      <c r="AM33" s="16">
        <v>10</v>
      </c>
      <c r="AN33" s="16">
        <v>9.4273621581070994</v>
      </c>
      <c r="AO33" s="16">
        <v>2.0936328029016007</v>
      </c>
      <c r="AP33" s="16">
        <v>0.31231113029395974</v>
      </c>
      <c r="AQ33" s="16">
        <v>-0.26949496853032684</v>
      </c>
      <c r="AR33" s="16">
        <v>-0.83069154853968663</v>
      </c>
      <c r="AS33" s="16">
        <v>0.22599178902273354</v>
      </c>
      <c r="AT33" s="16">
        <v>0.19327684262291447</v>
      </c>
      <c r="AU33" s="16">
        <v>0.3522374679991353</v>
      </c>
      <c r="AV33" s="16">
        <v>-2.216792479597509E-2</v>
      </c>
      <c r="AW33" s="16">
        <v>-5.5559016161877167E-2</v>
      </c>
      <c r="AX33" s="16">
        <v>1.6783545831358433</v>
      </c>
      <c r="AY33" s="16">
        <v>-0.11646551720060198</v>
      </c>
      <c r="AZ33" s="16">
        <v>0.12580004900182012</v>
      </c>
    </row>
    <row r="34" spans="2:53" x14ac:dyDescent="0.15">
      <c r="B34" s="2" t="s">
        <v>46</v>
      </c>
      <c r="C34" s="2" t="str">
        <f>VLOOKUP(B34,'07计算IV值(1610_1612)'!B$3:C$46,2,FALSE)</f>
        <v>due_contact_ratio_woe</v>
      </c>
      <c r="D34" s="2">
        <v>32</v>
      </c>
      <c r="E34" s="34" t="s">
        <v>180</v>
      </c>
      <c r="F34" s="35">
        <v>1.26393294E-2</v>
      </c>
      <c r="G34" s="36"/>
      <c r="H34" s="3">
        <v>0.21375801850233339</v>
      </c>
      <c r="I34" s="16">
        <v>1.5212287683955481</v>
      </c>
      <c r="J34" s="16">
        <v>0.88289466950721363</v>
      </c>
      <c r="K34" s="16">
        <v>1.2567729032494031</v>
      </c>
      <c r="L34" s="16">
        <v>1.555323362486984</v>
      </c>
      <c r="M34" s="16">
        <v>1.1047707546901582</v>
      </c>
      <c r="N34" s="16">
        <v>1.3612720500369537</v>
      </c>
      <c r="O34" s="16">
        <v>1.1146398724970108</v>
      </c>
      <c r="P34" s="16">
        <v>0.46375204159629763</v>
      </c>
      <c r="Q34" s="16">
        <v>0.46453540957212908</v>
      </c>
      <c r="R34" s="16">
        <v>0.46612940222732463</v>
      </c>
      <c r="S34" s="16">
        <v>0.46649723876257831</v>
      </c>
      <c r="T34" s="16">
        <v>0.53721740341434843</v>
      </c>
      <c r="U34" s="16">
        <v>0.56540497426498482</v>
      </c>
      <c r="V34" s="16">
        <v>1.2322919990208869</v>
      </c>
      <c r="W34" s="16">
        <v>1.1850058628717826</v>
      </c>
      <c r="X34" s="16">
        <v>0.6592333919291582</v>
      </c>
      <c r="Y34" s="16">
        <v>0.78921438522007081</v>
      </c>
      <c r="Z34" s="16">
        <v>0.78921438522007081</v>
      </c>
      <c r="AA34" s="16">
        <v>0.9772274070693604</v>
      </c>
      <c r="AB34" s="16">
        <v>0.83950291559951973</v>
      </c>
      <c r="AC34" s="16">
        <v>1.1215432722612269</v>
      </c>
      <c r="AD34" s="16">
        <v>1.1215432722612269</v>
      </c>
      <c r="AE34" s="16">
        <v>0.25130928711207251</v>
      </c>
      <c r="AF34" s="16">
        <v>0.59711606438549325</v>
      </c>
      <c r="AG34" s="16">
        <v>1.6139443727241587</v>
      </c>
      <c r="AH34" s="16">
        <v>0.60441012618236967</v>
      </c>
      <c r="AI34" s="16">
        <v>0.3461111614327495</v>
      </c>
      <c r="AJ34" s="16">
        <v>0.11357902507025497</v>
      </c>
      <c r="AK34" s="16">
        <v>1.3914819324933691E-2</v>
      </c>
      <c r="AL34" s="16">
        <v>1.5113356475370231E-2</v>
      </c>
      <c r="AM34" s="16">
        <v>9.4273621581070994</v>
      </c>
      <c r="AN34" s="16">
        <v>10</v>
      </c>
      <c r="AO34" s="16">
        <v>2.1143445120334348</v>
      </c>
      <c r="AP34" s="16">
        <v>0.31113189694998622</v>
      </c>
      <c r="AQ34" s="16">
        <v>-0.2692334665441391</v>
      </c>
      <c r="AR34" s="16">
        <v>-0.84649398797898912</v>
      </c>
      <c r="AS34" s="16">
        <v>0.25328448414959637</v>
      </c>
      <c r="AT34" s="16">
        <v>0.20825944288117684</v>
      </c>
      <c r="AU34" s="16">
        <v>0.35762914270497626</v>
      </c>
      <c r="AV34" s="16">
        <v>-3.0521534012803345E-2</v>
      </c>
      <c r="AW34" s="16">
        <v>-5.6663174885757915E-2</v>
      </c>
      <c r="AX34" s="16">
        <v>1.2139620491628109</v>
      </c>
      <c r="AY34" s="16">
        <v>-0.10686484493464099</v>
      </c>
      <c r="AZ34" s="16">
        <v>0.13769389294188553</v>
      </c>
    </row>
    <row r="35" spans="2:53" x14ac:dyDescent="0.15">
      <c r="B35" s="2" t="s">
        <v>32</v>
      </c>
      <c r="C35" s="2" t="str">
        <f>VLOOKUP(B35,'07计算IV值(1610_1612)'!B$3:C$46,2,FALSE)</f>
        <v>kptp_woe</v>
      </c>
      <c r="D35" s="2">
        <v>33</v>
      </c>
      <c r="E35" s="34" t="s">
        <v>166</v>
      </c>
      <c r="F35" s="35">
        <v>1.1341029399999999E-2</v>
      </c>
      <c r="G35" s="36">
        <v>32.047800000000002</v>
      </c>
      <c r="H35" s="3">
        <v>0.12170374568534924</v>
      </c>
      <c r="I35" s="16">
        <v>2.9282616364965435</v>
      </c>
      <c r="J35" s="16">
        <v>2.1642124101306237</v>
      </c>
      <c r="K35" s="16">
        <v>2.5735463245226171</v>
      </c>
      <c r="L35" s="16">
        <v>2.8178736321099844</v>
      </c>
      <c r="M35" s="16">
        <v>2.144369600730299</v>
      </c>
      <c r="N35" s="16">
        <v>2.957799004051282</v>
      </c>
      <c r="O35" s="16">
        <v>2.179616293985922</v>
      </c>
      <c r="P35" s="16">
        <v>0.6606977157507955</v>
      </c>
      <c r="Q35" s="16">
        <v>0.66316049160314749</v>
      </c>
      <c r="R35" s="16">
        <v>0.6761393483421464</v>
      </c>
      <c r="S35" s="16">
        <v>0.6754007811074626</v>
      </c>
      <c r="T35" s="16">
        <v>0.53007524583439902</v>
      </c>
      <c r="U35" s="16">
        <v>0.88285300411417311</v>
      </c>
      <c r="V35" s="16">
        <v>2.9273293940735901</v>
      </c>
      <c r="W35" s="16">
        <v>2.8852197214131787</v>
      </c>
      <c r="X35" s="16">
        <v>1.1369884503953798</v>
      </c>
      <c r="Y35" s="16">
        <v>1.5213887735848357</v>
      </c>
      <c r="Z35" s="16">
        <v>1.5213887735848357</v>
      </c>
      <c r="AA35" s="16">
        <v>-0.22976466359011236</v>
      </c>
      <c r="AB35" s="16">
        <v>2.0743857875775626</v>
      </c>
      <c r="AC35" s="16">
        <v>3.0796938033157861</v>
      </c>
      <c r="AD35" s="16">
        <v>3.0796938033157861</v>
      </c>
      <c r="AE35" s="16">
        <v>0.50655903724830886</v>
      </c>
      <c r="AF35" s="16">
        <v>1.6204391570219443</v>
      </c>
      <c r="AG35" s="16">
        <v>5.7911618081443397</v>
      </c>
      <c r="AH35" s="16">
        <v>1.4360191056199652</v>
      </c>
      <c r="AI35" s="16">
        <v>0.59734460397808475</v>
      </c>
      <c r="AJ35" s="16">
        <v>0.41739206456799044</v>
      </c>
      <c r="AK35" s="16">
        <v>-0.49695794407920835</v>
      </c>
      <c r="AL35" s="16">
        <v>-0.13090191144623303</v>
      </c>
      <c r="AM35" s="16">
        <v>2.0936328029016007</v>
      </c>
      <c r="AN35" s="16">
        <v>2.1143445120334348</v>
      </c>
      <c r="AO35" s="16">
        <v>10</v>
      </c>
      <c r="AP35" s="16">
        <v>0.19748699408031256</v>
      </c>
      <c r="AQ35" s="16">
        <v>4.5396012472779877E-2</v>
      </c>
      <c r="AR35" s="16">
        <v>-2.1867131762214185</v>
      </c>
      <c r="AS35" s="16">
        <v>0.10466317012817494</v>
      </c>
      <c r="AT35" s="16">
        <v>7.8643675945530095E-2</v>
      </c>
      <c r="AU35" s="16">
        <v>0.27945645015242687</v>
      </c>
      <c r="AV35" s="16">
        <v>-7.8019355965548862E-2</v>
      </c>
      <c r="AW35" s="16">
        <v>-3.8132055862577854E-2</v>
      </c>
      <c r="AX35" s="16">
        <v>0.33543414166717178</v>
      </c>
      <c r="AY35" s="16">
        <v>-5.7201863108054807E-2</v>
      </c>
      <c r="AZ35" s="16">
        <v>0.14873569921913216</v>
      </c>
      <c r="BA35" s="37" t="s">
        <v>201</v>
      </c>
    </row>
    <row r="36" spans="2:53" x14ac:dyDescent="0.15">
      <c r="B36" s="2" t="s">
        <v>39</v>
      </c>
      <c r="C36" s="2" t="str">
        <f>VLOOKUP(B36,'07计算IV值(1610_1612)'!B$3:C$46,2,FALSE)</f>
        <v>family_state_woe</v>
      </c>
      <c r="D36" s="2">
        <v>34</v>
      </c>
      <c r="E36" s="26" t="s">
        <v>173</v>
      </c>
      <c r="F36" s="27">
        <v>1.0569669199999999E-2</v>
      </c>
      <c r="G36" s="28">
        <v>83.853300000000004</v>
      </c>
      <c r="H36" s="3" t="s">
        <v>62</v>
      </c>
      <c r="I36" s="16">
        <v>0.57049273536780687</v>
      </c>
      <c r="J36" s="16">
        <v>0.60089202777157391</v>
      </c>
      <c r="K36" s="16">
        <v>0.68274523021691358</v>
      </c>
      <c r="L36" s="16">
        <v>0.42299230791540177</v>
      </c>
      <c r="M36" s="16">
        <v>0.65612146960638151</v>
      </c>
      <c r="N36" s="16">
        <v>0.75776291283752528</v>
      </c>
      <c r="O36" s="16">
        <v>0.66464154763506467</v>
      </c>
      <c r="P36" s="16">
        <v>0.26261560491492203</v>
      </c>
      <c r="Q36" s="16">
        <v>0.26197243605202097</v>
      </c>
      <c r="R36" s="16">
        <v>0.2610898791161132</v>
      </c>
      <c r="S36" s="16">
        <v>0.2599416774662891</v>
      </c>
      <c r="T36" s="16">
        <v>0.4530548626930741</v>
      </c>
      <c r="U36" s="16">
        <v>0.48268000120242005</v>
      </c>
      <c r="V36" s="16">
        <v>0.49989893072196118</v>
      </c>
      <c r="W36" s="16">
        <v>0.42252354476436094</v>
      </c>
      <c r="X36" s="16">
        <v>0.50192724146511836</v>
      </c>
      <c r="Y36" s="16">
        <v>0.55241582424180968</v>
      </c>
      <c r="Z36" s="16">
        <v>0.55241582424180968</v>
      </c>
      <c r="AA36" s="16">
        <v>0.43505976508001082</v>
      </c>
      <c r="AB36" s="16">
        <v>0.20822290842584132</v>
      </c>
      <c r="AC36" s="16">
        <v>0.30075032432871074</v>
      </c>
      <c r="AD36" s="16">
        <v>0.30075032432871074</v>
      </c>
      <c r="AE36" s="16">
        <v>5.7528722143214889E-2</v>
      </c>
      <c r="AF36" s="16">
        <v>0.45329970246213869</v>
      </c>
      <c r="AG36" s="16">
        <v>0.49880614366789477</v>
      </c>
      <c r="AH36" s="16">
        <v>0.35484730655185759</v>
      </c>
      <c r="AI36" s="16">
        <v>0.36922721542009862</v>
      </c>
      <c r="AJ36" s="16">
        <v>0.74333981235446633</v>
      </c>
      <c r="AK36" s="16">
        <v>-0.37272006510341837</v>
      </c>
      <c r="AL36" s="16">
        <v>0.46638912537125721</v>
      </c>
      <c r="AM36" s="16">
        <v>0.31231113029395974</v>
      </c>
      <c r="AN36" s="16">
        <v>0.31113189694998622</v>
      </c>
      <c r="AO36" s="16">
        <v>0.19748699408031256</v>
      </c>
      <c r="AP36" s="16">
        <v>10</v>
      </c>
      <c r="AQ36" s="16">
        <v>8.6925621951394763E-2</v>
      </c>
      <c r="AR36" s="16">
        <v>-0.37938046580351931</v>
      </c>
      <c r="AS36" s="16">
        <v>0.18253629202573116</v>
      </c>
      <c r="AT36" s="16">
        <v>0.19212901933404225</v>
      </c>
      <c r="AU36" s="16">
        <v>4.6873810818569268</v>
      </c>
      <c r="AV36" s="16">
        <v>0.21652692936093459</v>
      </c>
      <c r="AW36" s="16">
        <v>0.37048348989986479</v>
      </c>
      <c r="AX36" s="16">
        <v>7.0866821507024877E-2</v>
      </c>
      <c r="AY36" s="16">
        <v>0.32332534699349574</v>
      </c>
      <c r="AZ36" s="16">
        <v>3.5826725498640402</v>
      </c>
    </row>
    <row r="37" spans="2:53" x14ac:dyDescent="0.15">
      <c r="B37" s="2" t="s">
        <v>40</v>
      </c>
      <c r="C37" s="2" t="str">
        <f>VLOOKUP(B37,'07计算IV值(1610_1612)'!B$3:C$46,2,FALSE)</f>
        <v>value_balance_ratio_woe</v>
      </c>
      <c r="D37" s="2">
        <v>35</v>
      </c>
      <c r="E37" s="34" t="s">
        <v>174</v>
      </c>
      <c r="F37" s="35">
        <v>1.0481336799999999E-2</v>
      </c>
      <c r="G37" s="36"/>
      <c r="H37" s="3">
        <v>4.3396034817506656E-7</v>
      </c>
      <c r="I37" s="16">
        <v>0.35815115751090809</v>
      </c>
      <c r="J37" s="16">
        <v>0.26569126837456725</v>
      </c>
      <c r="K37" s="16">
        <v>0.18309083662622708</v>
      </c>
      <c r="L37" s="16">
        <v>0.1512812378107222</v>
      </c>
      <c r="M37" s="16">
        <v>0.16119812531694744</v>
      </c>
      <c r="N37" s="16">
        <v>0.24919344759818784</v>
      </c>
      <c r="O37" s="16">
        <v>0.1284343082920725</v>
      </c>
      <c r="P37" s="16">
        <v>0.36883660317252492</v>
      </c>
      <c r="Q37" s="16">
        <v>0.35720406145834649</v>
      </c>
      <c r="R37" s="16">
        <v>0.32832016137911657</v>
      </c>
      <c r="S37" s="16">
        <v>0.33355945511433216</v>
      </c>
      <c r="T37" s="16">
        <v>0.32300188765381549</v>
      </c>
      <c r="U37" s="16">
        <v>0.32095855076226149</v>
      </c>
      <c r="V37" s="16">
        <v>7.3669505592999035E-2</v>
      </c>
      <c r="W37" s="16">
        <v>7.6964410075930398E-2</v>
      </c>
      <c r="X37" s="16">
        <v>0.27898146561110415</v>
      </c>
      <c r="Y37" s="16">
        <v>0.27177925261525093</v>
      </c>
      <c r="Z37" s="16">
        <v>0.27177925261525093</v>
      </c>
      <c r="AA37" s="16">
        <v>0.15442733436582506</v>
      </c>
      <c r="AB37" s="16">
        <v>6.7529535372174626E-2</v>
      </c>
      <c r="AC37" s="16">
        <v>1.5436871882025501E-2</v>
      </c>
      <c r="AD37" s="16">
        <v>1.5436871882025501E-2</v>
      </c>
      <c r="AE37" s="16">
        <v>0.42262733973577404</v>
      </c>
      <c r="AF37" s="16">
        <v>9.1028029390687631E-2</v>
      </c>
      <c r="AG37" s="16">
        <v>0.13051762171433068</v>
      </c>
      <c r="AH37" s="16">
        <v>4.5317162009330052E-2</v>
      </c>
      <c r="AI37" s="16">
        <v>4.6003205013909254E-2</v>
      </c>
      <c r="AJ37" s="16">
        <v>4.6367741588349512E-2</v>
      </c>
      <c r="AK37" s="16">
        <v>0.10859343980982758</v>
      </c>
      <c r="AL37" s="16">
        <v>3.3887098669945506E-2</v>
      </c>
      <c r="AM37" s="16">
        <v>-0.26949496853032684</v>
      </c>
      <c r="AN37" s="16">
        <v>-0.2692334665441391</v>
      </c>
      <c r="AO37" s="16">
        <v>4.5396012472779877E-2</v>
      </c>
      <c r="AP37" s="16">
        <v>8.6925621951394763E-2</v>
      </c>
      <c r="AQ37" s="16">
        <v>10</v>
      </c>
      <c r="AR37" s="16">
        <v>1.3264451095682241</v>
      </c>
      <c r="AS37" s="16">
        <v>0.21967614427258242</v>
      </c>
      <c r="AT37" s="16">
        <v>0.16059533530378794</v>
      </c>
      <c r="AU37" s="16">
        <v>0.1000448789174572</v>
      </c>
      <c r="AV37" s="16">
        <v>7.2361965983651659E-3</v>
      </c>
      <c r="AW37" s="16">
        <v>-0.12538573005847567</v>
      </c>
      <c r="AX37" s="16">
        <v>1.2611466022495186</v>
      </c>
      <c r="AY37" s="16">
        <v>0.16457691273768277</v>
      </c>
      <c r="AZ37" s="16">
        <v>-6.2971224404659951E-2</v>
      </c>
    </row>
    <row r="38" spans="2:53" x14ac:dyDescent="0.15">
      <c r="B38" s="2" t="s">
        <v>36</v>
      </c>
      <c r="C38" s="2" t="str">
        <f>VLOOKUP(B38,'07计算IV值(1610_1612)'!B$3:C$46,2,FALSE)</f>
        <v>finish_periods_ratio_woe</v>
      </c>
      <c r="D38" s="2">
        <v>36</v>
      </c>
      <c r="E38" s="34" t="s">
        <v>170</v>
      </c>
      <c r="F38" s="35">
        <v>1.0198734500000001E-2</v>
      </c>
      <c r="G38" s="36"/>
      <c r="H38" s="3">
        <v>0</v>
      </c>
      <c r="I38" s="16">
        <v>-0.45242679500232247</v>
      </c>
      <c r="J38" s="16">
        <v>-1.2248356221438212</v>
      </c>
      <c r="K38" s="16">
        <v>-2.5129919697259737</v>
      </c>
      <c r="L38" s="16">
        <v>-1.3489981330133256</v>
      </c>
      <c r="M38" s="16">
        <v>-2.2067507469448184</v>
      </c>
      <c r="N38" s="16">
        <v>-3.2488786720442349</v>
      </c>
      <c r="O38" s="16">
        <v>-2.2517130395777381</v>
      </c>
      <c r="P38" s="16">
        <v>-0.41723536549525908</v>
      </c>
      <c r="Q38" s="16">
        <v>-0.45302845803937974</v>
      </c>
      <c r="R38" s="16">
        <v>-0.44163388504987278</v>
      </c>
      <c r="S38" s="16">
        <v>-0.4194003165458931</v>
      </c>
      <c r="T38" s="16">
        <v>-0.8450350697108564</v>
      </c>
      <c r="U38" s="16">
        <v>-1.3282474365250101</v>
      </c>
      <c r="V38" s="16">
        <v>-2.7908333149947961</v>
      </c>
      <c r="W38" s="16">
        <v>-2.6089604725360522</v>
      </c>
      <c r="X38" s="16">
        <v>-1.8774411411160863</v>
      </c>
      <c r="Y38" s="16">
        <v>-2.2750440911857086</v>
      </c>
      <c r="Z38" s="16">
        <v>-2.2750440911857086</v>
      </c>
      <c r="AA38" s="16">
        <v>-1.0048507623176042</v>
      </c>
      <c r="AB38" s="16">
        <v>-1.6708400170901097</v>
      </c>
      <c r="AC38" s="16">
        <v>-2.4537887697799947</v>
      </c>
      <c r="AD38" s="16">
        <v>-2.4537887697799947</v>
      </c>
      <c r="AE38" s="16">
        <v>-1.0378060058314658</v>
      </c>
      <c r="AF38" s="16">
        <v>-1.7438675575538469</v>
      </c>
      <c r="AG38" s="16">
        <v>-3.1139131817178525</v>
      </c>
      <c r="AH38" s="16">
        <v>-1.376415940683603</v>
      </c>
      <c r="AI38" s="16">
        <v>-1.1780973088320925</v>
      </c>
      <c r="AJ38" s="16">
        <v>-0.42859763866650108</v>
      </c>
      <c r="AK38" s="16">
        <v>0.47471746300044459</v>
      </c>
      <c r="AL38" s="16">
        <v>0.25169416707387304</v>
      </c>
      <c r="AM38" s="16">
        <v>-0.83069154853968663</v>
      </c>
      <c r="AN38" s="16">
        <v>-0.84649398797898912</v>
      </c>
      <c r="AO38" s="16">
        <v>-2.1867131762214185</v>
      </c>
      <c r="AP38" s="16">
        <v>-0.37938046580351931</v>
      </c>
      <c r="AQ38" s="16">
        <v>1.3264451095682241</v>
      </c>
      <c r="AR38" s="16">
        <v>10</v>
      </c>
      <c r="AS38" s="16">
        <v>0.43929213001781903</v>
      </c>
      <c r="AT38" s="16">
        <v>0.29491899814588984</v>
      </c>
      <c r="AU38" s="16">
        <v>-0.29480583179471936</v>
      </c>
      <c r="AV38" s="16">
        <v>0.24636026764289781</v>
      </c>
      <c r="AW38" s="16">
        <v>0.66690514880542551</v>
      </c>
      <c r="AX38" s="16">
        <v>-7.3508305007279784E-2</v>
      </c>
      <c r="AY38" s="16">
        <v>0.84111306697485688</v>
      </c>
      <c r="AZ38" s="16">
        <v>-0.28322499661449235</v>
      </c>
      <c r="BA38" s="37" t="s">
        <v>201</v>
      </c>
    </row>
    <row r="39" spans="2:53" x14ac:dyDescent="0.15">
      <c r="B39" s="2" t="s">
        <v>37</v>
      </c>
      <c r="C39" s="2" t="str">
        <f>VLOOKUP(B39,'07计算IV值(1610_1612)'!B$3:C$46,2,FALSE)</f>
        <v>credit_amount_woe</v>
      </c>
      <c r="D39" s="2">
        <v>37</v>
      </c>
      <c r="E39" s="34" t="s">
        <v>171</v>
      </c>
      <c r="F39" s="35">
        <v>9.3570228999999994E-3</v>
      </c>
      <c r="G39" s="36">
        <v>49.760899999999999</v>
      </c>
      <c r="H39" s="3">
        <v>0</v>
      </c>
      <c r="I39" s="16">
        <v>0.67941168989458911</v>
      </c>
      <c r="J39" s="16">
        <v>0.48157358118516291</v>
      </c>
      <c r="K39" s="16">
        <v>0.49991802273660713</v>
      </c>
      <c r="L39" s="16">
        <v>0.5523065712299885</v>
      </c>
      <c r="M39" s="16">
        <v>0.41331168538166307</v>
      </c>
      <c r="N39" s="16">
        <v>0.54080894671259216</v>
      </c>
      <c r="O39" s="16">
        <v>0.360915927557941</v>
      </c>
      <c r="P39" s="16">
        <v>0.23952562222778961</v>
      </c>
      <c r="Q39" s="16">
        <v>0.2284534994502492</v>
      </c>
      <c r="R39" s="16">
        <v>0.2310192354599708</v>
      </c>
      <c r="S39" s="16">
        <v>0.23704166172339378</v>
      </c>
      <c r="T39" s="16">
        <v>0.29414542543136979</v>
      </c>
      <c r="U39" s="16">
        <v>0.33172041096216387</v>
      </c>
      <c r="V39" s="16">
        <v>0.4077312359630611</v>
      </c>
      <c r="W39" s="16">
        <v>0.45464337419268364</v>
      </c>
      <c r="X39" s="16">
        <v>0.48326269909899111</v>
      </c>
      <c r="Y39" s="16">
        <v>0.48731831604337761</v>
      </c>
      <c r="Z39" s="16">
        <v>0.48731831604337761</v>
      </c>
      <c r="AA39" s="16">
        <v>0.3626844712927878</v>
      </c>
      <c r="AB39" s="16">
        <v>0.46463787176568078</v>
      </c>
      <c r="AC39" s="16">
        <v>0.3536660393052648</v>
      </c>
      <c r="AD39" s="16">
        <v>0.3536660393052648</v>
      </c>
      <c r="AE39" s="16">
        <v>-1.3124875177156738</v>
      </c>
      <c r="AF39" s="16">
        <v>-7.807239186078746E-2</v>
      </c>
      <c r="AG39" s="16">
        <v>0.27461930629120684</v>
      </c>
      <c r="AH39" s="16">
        <v>0.22478345098699737</v>
      </c>
      <c r="AI39" s="16">
        <v>0.13729085869960192</v>
      </c>
      <c r="AJ39" s="16">
        <v>-0.27649472199296043</v>
      </c>
      <c r="AK39" s="16">
        <v>8.7822474619603658E-3</v>
      </c>
      <c r="AL39" s="16">
        <v>9.1892392590040672E-2</v>
      </c>
      <c r="AM39" s="16">
        <v>0.22599178902273354</v>
      </c>
      <c r="AN39" s="16">
        <v>0.25328448414959637</v>
      </c>
      <c r="AO39" s="16">
        <v>0.10466317012817494</v>
      </c>
      <c r="AP39" s="16">
        <v>0.18253629202573116</v>
      </c>
      <c r="AQ39" s="16">
        <v>0.21967614427258242</v>
      </c>
      <c r="AR39" s="16">
        <v>0.43929213001781903</v>
      </c>
      <c r="AS39" s="16">
        <v>10</v>
      </c>
      <c r="AT39" s="16">
        <v>7.1952623849871342</v>
      </c>
      <c r="AU39" s="16">
        <v>0.1819184952398199</v>
      </c>
      <c r="AV39" s="16">
        <v>7.2811486701573142E-2</v>
      </c>
      <c r="AW39" s="16">
        <v>-0.22430207069915373</v>
      </c>
      <c r="AX39" s="16">
        <v>-3.2114574893451583E-2</v>
      </c>
      <c r="AY39" s="16">
        <v>-0.16564890398255111</v>
      </c>
      <c r="AZ39" s="16">
        <v>4.4281817683941987E-2</v>
      </c>
    </row>
    <row r="40" spans="2:53" x14ac:dyDescent="0.15">
      <c r="B40" s="2" t="s">
        <v>38</v>
      </c>
      <c r="C40" s="2" t="str">
        <f>VLOOKUP(B40,'07计算IV值(1610_1612)'!B$3:C$46,2,FALSE)</f>
        <v>apr_credit_amt_woe</v>
      </c>
      <c r="D40" s="2">
        <v>38</v>
      </c>
      <c r="E40" s="34" t="s">
        <v>172</v>
      </c>
      <c r="F40" s="35">
        <v>7.8716642999999992E-3</v>
      </c>
      <c r="G40" s="36"/>
      <c r="H40" s="3">
        <v>0</v>
      </c>
      <c r="I40" s="16">
        <v>0.61788671952432239</v>
      </c>
      <c r="J40" s="16">
        <v>0.45211795783251829</v>
      </c>
      <c r="K40" s="16">
        <v>0.48736736357403659</v>
      </c>
      <c r="L40" s="16">
        <v>0.52847718576916458</v>
      </c>
      <c r="M40" s="16">
        <v>0.45693257366529616</v>
      </c>
      <c r="N40" s="16">
        <v>0.412124283681083</v>
      </c>
      <c r="O40" s="16">
        <v>0.4330455346740581</v>
      </c>
      <c r="P40" s="16">
        <v>0.2193621081683339</v>
      </c>
      <c r="Q40" s="16">
        <v>0.21481241588540226</v>
      </c>
      <c r="R40" s="16">
        <v>0.21443316015970745</v>
      </c>
      <c r="S40" s="16">
        <v>0.21529859402473117</v>
      </c>
      <c r="T40" s="16">
        <v>0.26711090018738926</v>
      </c>
      <c r="U40" s="16">
        <v>0.32781311339398811</v>
      </c>
      <c r="V40" s="16">
        <v>0.42790054137271372</v>
      </c>
      <c r="W40" s="16">
        <v>0.44816089455135993</v>
      </c>
      <c r="X40" s="16">
        <v>0.42309241061121322</v>
      </c>
      <c r="Y40" s="16">
        <v>0.39759304344703683</v>
      </c>
      <c r="Z40" s="16">
        <v>0.39759304344703683</v>
      </c>
      <c r="AA40" s="16">
        <v>0.30147243453921313</v>
      </c>
      <c r="AB40" s="16">
        <v>0.44190181525040645</v>
      </c>
      <c r="AC40" s="16">
        <v>0.34859694104757805</v>
      </c>
      <c r="AD40" s="16">
        <v>0.34859694104757805</v>
      </c>
      <c r="AE40" s="16">
        <v>-1.0648661559907642</v>
      </c>
      <c r="AF40" s="16">
        <v>-0.11460063499009093</v>
      </c>
      <c r="AG40" s="16">
        <v>7.9284232532342305E-2</v>
      </c>
      <c r="AH40" s="16">
        <v>0.22299220022892535</v>
      </c>
      <c r="AI40" s="16">
        <v>0.15566868814805815</v>
      </c>
      <c r="AJ40" s="16">
        <v>-6.8245886721271687E-2</v>
      </c>
      <c r="AK40" s="16">
        <v>0.16927750387479637</v>
      </c>
      <c r="AL40" s="16">
        <v>0.17658523944940538</v>
      </c>
      <c r="AM40" s="16">
        <v>0.19327684262291447</v>
      </c>
      <c r="AN40" s="16">
        <v>0.20825944288117684</v>
      </c>
      <c r="AO40" s="16">
        <v>7.8643675945530095E-2</v>
      </c>
      <c r="AP40" s="16">
        <v>0.19212901933404225</v>
      </c>
      <c r="AQ40" s="16">
        <v>0.16059533530378794</v>
      </c>
      <c r="AR40" s="16">
        <v>0.29491899814588984</v>
      </c>
      <c r="AS40" s="16">
        <v>7.1952623849871342</v>
      </c>
      <c r="AT40" s="16">
        <v>10</v>
      </c>
      <c r="AU40" s="16">
        <v>0.15674466318799793</v>
      </c>
      <c r="AV40" s="16">
        <v>0.17405171797870156</v>
      </c>
      <c r="AW40" s="16">
        <v>0.15913001862334025</v>
      </c>
      <c r="AX40" s="16">
        <v>-4.303883334399853E-3</v>
      </c>
      <c r="AY40" s="16">
        <v>5.3455134485888595E-2</v>
      </c>
      <c r="AZ40" s="16">
        <v>2.4082180266944739E-2</v>
      </c>
    </row>
    <row r="41" spans="2:53" x14ac:dyDescent="0.15">
      <c r="B41" s="2" t="s">
        <v>43</v>
      </c>
      <c r="C41" s="2" t="str">
        <f>VLOOKUP(B41,'07计算IV值(1610_1612)'!B$3:C$46,2,FALSE)</f>
        <v>person_app_age_woe</v>
      </c>
      <c r="D41" s="2">
        <v>39</v>
      </c>
      <c r="E41" s="26" t="s">
        <v>177</v>
      </c>
      <c r="F41" s="27">
        <v>6.7284422000000003E-3</v>
      </c>
      <c r="G41" s="28"/>
      <c r="H41" s="3">
        <v>0</v>
      </c>
      <c r="I41" s="16">
        <v>0.68912662998528784</v>
      </c>
      <c r="J41" s="16">
        <v>0.61557335324422402</v>
      </c>
      <c r="K41" s="16">
        <v>0.56738586259578161</v>
      </c>
      <c r="L41" s="16">
        <v>0.41784851229402409</v>
      </c>
      <c r="M41" s="16">
        <v>0.55917172753024635</v>
      </c>
      <c r="N41" s="16">
        <v>0.6279401334644894</v>
      </c>
      <c r="O41" s="16">
        <v>0.56191493014589056</v>
      </c>
      <c r="P41" s="16">
        <v>0.30589615403465631</v>
      </c>
      <c r="Q41" s="16">
        <v>0.30424181461875638</v>
      </c>
      <c r="R41" s="16">
        <v>0.30292939025250798</v>
      </c>
      <c r="S41" s="16">
        <v>0.3048463681595423</v>
      </c>
      <c r="T41" s="16">
        <v>0.4101338611545301</v>
      </c>
      <c r="U41" s="16">
        <v>0.42616618925233934</v>
      </c>
      <c r="V41" s="16">
        <v>0.42322068621092579</v>
      </c>
      <c r="W41" s="16">
        <v>0.34526290028531298</v>
      </c>
      <c r="X41" s="16">
        <v>0.38239316914884364</v>
      </c>
      <c r="Y41" s="16">
        <v>0.41873868074710413</v>
      </c>
      <c r="Z41" s="16">
        <v>0.41873868074710413</v>
      </c>
      <c r="AA41" s="16">
        <v>0.48122711286350639</v>
      </c>
      <c r="AB41" s="16">
        <v>0.13513416961313651</v>
      </c>
      <c r="AC41" s="16">
        <v>0.19654521216317014</v>
      </c>
      <c r="AD41" s="16">
        <v>0.19654521216317014</v>
      </c>
      <c r="AE41" s="16">
        <v>-7.8182822662624718E-2</v>
      </c>
      <c r="AF41" s="16">
        <v>0.28989311853100619</v>
      </c>
      <c r="AG41" s="16">
        <v>0.48379455829097839</v>
      </c>
      <c r="AH41" s="16">
        <v>0.29663040786763123</v>
      </c>
      <c r="AI41" s="16">
        <v>0.3624953787259419</v>
      </c>
      <c r="AJ41" s="16">
        <v>-0.18902451457589783</v>
      </c>
      <c r="AK41" s="16">
        <v>0.7899488381401033</v>
      </c>
      <c r="AL41" s="16">
        <v>0.18695321062308445</v>
      </c>
      <c r="AM41" s="16">
        <v>0.3522374679991353</v>
      </c>
      <c r="AN41" s="16">
        <v>0.35762914270497626</v>
      </c>
      <c r="AO41" s="16">
        <v>0.27945645015242687</v>
      </c>
      <c r="AP41" s="16">
        <v>4.6873810818569268</v>
      </c>
      <c r="AQ41" s="16">
        <v>0.1000448789174572</v>
      </c>
      <c r="AR41" s="16">
        <v>-0.29480583179471936</v>
      </c>
      <c r="AS41" s="16">
        <v>0.1819184952398199</v>
      </c>
      <c r="AT41" s="16">
        <v>0.15674466318799793</v>
      </c>
      <c r="AU41" s="16">
        <v>10</v>
      </c>
      <c r="AV41" s="16">
        <v>0.74671366954693164</v>
      </c>
      <c r="AW41" s="16">
        <v>0.44861216425365941</v>
      </c>
      <c r="AX41" s="16">
        <v>6.7995618406877539E-2</v>
      </c>
      <c r="AY41" s="16">
        <v>0.43960088894410965</v>
      </c>
      <c r="AZ41" s="16">
        <v>2.1038961303603134</v>
      </c>
    </row>
    <row r="42" spans="2:53" x14ac:dyDescent="0.15">
      <c r="B42" s="2" t="s">
        <v>41</v>
      </c>
      <c r="C42" s="2" t="str">
        <f>VLOOKUP(B42,'07计算IV值(1610_1612)'!B$3:C$46,2,FALSE)</f>
        <v>is_ssi_woe</v>
      </c>
      <c r="D42" s="2">
        <v>40</v>
      </c>
      <c r="E42" s="34" t="s">
        <v>175</v>
      </c>
      <c r="F42" s="35">
        <v>3.2241777999999998E-3</v>
      </c>
      <c r="G42" s="36">
        <v>14.026</v>
      </c>
      <c r="H42" s="3" t="s">
        <v>62</v>
      </c>
      <c r="I42" s="16">
        <v>0.11125505617523493</v>
      </c>
      <c r="J42" s="16">
        <v>1.6826374641122591E-2</v>
      </c>
      <c r="K42" s="16">
        <v>-8.6540478120209402E-2</v>
      </c>
      <c r="L42" s="16">
        <v>-6.4108766799505099E-2</v>
      </c>
      <c r="M42" s="16">
        <v>-6.0134380569974846E-2</v>
      </c>
      <c r="N42" s="16">
        <v>-0.1333221389367108</v>
      </c>
      <c r="O42" s="16">
        <v>-6.7702727144982239E-2</v>
      </c>
      <c r="P42" s="16">
        <v>9.1049615305134501E-2</v>
      </c>
      <c r="Q42" s="16">
        <v>8.7307961577525892E-2</v>
      </c>
      <c r="R42" s="16">
        <v>8.6637450160342785E-2</v>
      </c>
      <c r="S42" s="16">
        <v>8.8297284649371116E-2</v>
      </c>
      <c r="T42" s="16">
        <v>4.8701564316114172E-2</v>
      </c>
      <c r="U42" s="16">
        <v>5.729735046418713E-2</v>
      </c>
      <c r="V42" s="16">
        <v>-0.14364246885033644</v>
      </c>
      <c r="W42" s="16">
        <v>-0.14807089114379607</v>
      </c>
      <c r="X42" s="16">
        <v>-5.5096698457070076E-2</v>
      </c>
      <c r="Y42" s="16">
        <v>-9.8125365279897625E-2</v>
      </c>
      <c r="Z42" s="16">
        <v>-9.8125365279897625E-2</v>
      </c>
      <c r="AA42" s="16">
        <v>0.12065191469526043</v>
      </c>
      <c r="AB42" s="16">
        <v>-0.19131864454220815</v>
      </c>
      <c r="AC42" s="16">
        <v>-0.25082965356988735</v>
      </c>
      <c r="AD42" s="16">
        <v>-0.25082965356988735</v>
      </c>
      <c r="AE42" s="16">
        <v>-4.9121803913148104E-2</v>
      </c>
      <c r="AF42" s="16">
        <v>-0.15797486097209321</v>
      </c>
      <c r="AG42" s="16">
        <v>-0.1785626389380584</v>
      </c>
      <c r="AH42" s="16">
        <v>-2.5381570915428957E-2</v>
      </c>
      <c r="AI42" s="16">
        <v>4.9242922968274538E-2</v>
      </c>
      <c r="AJ42" s="16">
        <v>-0.2316269773811945</v>
      </c>
      <c r="AK42" s="16">
        <v>2.0435985871234559</v>
      </c>
      <c r="AL42" s="16">
        <v>0.18581522150494995</v>
      </c>
      <c r="AM42" s="16">
        <v>-2.216792479597509E-2</v>
      </c>
      <c r="AN42" s="16">
        <v>-3.0521534012803345E-2</v>
      </c>
      <c r="AO42" s="16">
        <v>-7.8019355965548862E-2</v>
      </c>
      <c r="AP42" s="16">
        <v>0.21652692936093459</v>
      </c>
      <c r="AQ42" s="16">
        <v>7.2361965983651659E-3</v>
      </c>
      <c r="AR42" s="16">
        <v>0.24636026764289781</v>
      </c>
      <c r="AS42" s="16">
        <v>7.2811486701573142E-2</v>
      </c>
      <c r="AT42" s="16">
        <v>0.17405171797870156</v>
      </c>
      <c r="AU42" s="16">
        <v>0.74671366954693164</v>
      </c>
      <c r="AV42" s="16">
        <v>10</v>
      </c>
      <c r="AW42" s="16">
        <v>0.33205777321530505</v>
      </c>
      <c r="AX42" s="16">
        <v>-5.0967930901952799E-2</v>
      </c>
      <c r="AY42" s="16">
        <v>0.16089181450175288</v>
      </c>
      <c r="AZ42" s="16">
        <v>-0.1705320913617725</v>
      </c>
    </row>
    <row r="43" spans="2:53" x14ac:dyDescent="0.15">
      <c r="B43" s="2" t="s">
        <v>35</v>
      </c>
      <c r="C43" s="2" t="str">
        <f>VLOOKUP(B43,'07计算IV值(1610_1612)'!B$3:C$46,2,FALSE)</f>
        <v>other_person_type_woe</v>
      </c>
      <c r="D43" s="2">
        <v>41</v>
      </c>
      <c r="E43" s="26" t="s">
        <v>169</v>
      </c>
      <c r="F43" s="27">
        <v>2.0350247000000001E-3</v>
      </c>
      <c r="G43" s="28"/>
      <c r="H43" s="3" t="s">
        <v>62</v>
      </c>
      <c r="I43" s="16">
        <v>9.484970563532534E-2</v>
      </c>
      <c r="J43" s="16">
        <v>1.1703776806450402E-2</v>
      </c>
      <c r="K43" s="16">
        <v>-0.22920476022259859</v>
      </c>
      <c r="L43" s="16">
        <v>1.5314257299069638E-2</v>
      </c>
      <c r="M43" s="16">
        <v>-0.17522924725038203</v>
      </c>
      <c r="N43" s="16">
        <v>-0.48305041194634113</v>
      </c>
      <c r="O43" s="16">
        <v>-0.16830811647358498</v>
      </c>
      <c r="P43" s="16">
        <v>0.11468554176322987</v>
      </c>
      <c r="Q43" s="16">
        <v>0.11032191812545465</v>
      </c>
      <c r="R43" s="16">
        <v>0.10916379547796923</v>
      </c>
      <c r="S43" s="16">
        <v>0.11112083981848417</v>
      </c>
      <c r="T43" s="16">
        <v>4.7135130750860052E-2</v>
      </c>
      <c r="U43" s="16">
        <v>-8.1056967619784148E-2</v>
      </c>
      <c r="V43" s="16">
        <v>-0.37657656486184032</v>
      </c>
      <c r="W43" s="16">
        <v>-0.3462855468503474</v>
      </c>
      <c r="X43" s="16">
        <v>-0.3063519260780786</v>
      </c>
      <c r="Y43" s="16">
        <v>-0.43714531169909926</v>
      </c>
      <c r="Z43" s="16">
        <v>-0.43714531169909926</v>
      </c>
      <c r="AA43" s="16">
        <v>-6.7800898049123842E-2</v>
      </c>
      <c r="AB43" s="16">
        <v>-0.19975549827755898</v>
      </c>
      <c r="AC43" s="16">
        <v>-0.386650351998858</v>
      </c>
      <c r="AD43" s="16">
        <v>-0.386650351998858</v>
      </c>
      <c r="AE43" s="16">
        <v>9.1780410694730832E-3</v>
      </c>
      <c r="AF43" s="16">
        <v>-0.1870443073439999</v>
      </c>
      <c r="AG43" s="16">
        <v>-0.33985407101721826</v>
      </c>
      <c r="AH43" s="16">
        <v>-0.31976068467557905</v>
      </c>
      <c r="AI43" s="16">
        <v>-0.27728476059254326</v>
      </c>
      <c r="AJ43" s="16">
        <v>0.11065609224941955</v>
      </c>
      <c r="AK43" s="16">
        <v>-0.14101609443615273</v>
      </c>
      <c r="AL43" s="16">
        <v>0.38383762867607474</v>
      </c>
      <c r="AM43" s="16">
        <v>-5.5559016161877167E-2</v>
      </c>
      <c r="AN43" s="16">
        <v>-5.6663174885757915E-2</v>
      </c>
      <c r="AO43" s="16">
        <v>-3.8132055862577854E-2</v>
      </c>
      <c r="AP43" s="16">
        <v>0.37048348989986479</v>
      </c>
      <c r="AQ43" s="16">
        <v>-0.12538573005847567</v>
      </c>
      <c r="AR43" s="16">
        <v>0.66690514880542551</v>
      </c>
      <c r="AS43" s="16">
        <v>-0.22430207069915373</v>
      </c>
      <c r="AT43" s="16">
        <v>0.15913001862334025</v>
      </c>
      <c r="AU43" s="16">
        <v>0.44861216425365941</v>
      </c>
      <c r="AV43" s="16">
        <v>0.33205777321530505</v>
      </c>
      <c r="AW43" s="16">
        <v>10</v>
      </c>
      <c r="AX43" s="16">
        <v>-4.3422574264616893E-3</v>
      </c>
      <c r="AY43" s="16">
        <v>2.5576543162889069</v>
      </c>
      <c r="AZ43" s="16">
        <v>0.58491696658753545</v>
      </c>
    </row>
    <row r="44" spans="2:53" x14ac:dyDescent="0.15">
      <c r="B44" s="2" t="s">
        <v>47</v>
      </c>
      <c r="C44" s="2" t="str">
        <f>VLOOKUP(B44,'07计算IV值(1610_1612)'!B$3:C$46,2,FALSE)</f>
        <v>due_ptp_ratio_woe</v>
      </c>
      <c r="D44" s="2">
        <v>42</v>
      </c>
      <c r="E44" s="34" t="s">
        <v>181</v>
      </c>
      <c r="F44" s="35">
        <v>1.594551E-3</v>
      </c>
      <c r="G44" s="36">
        <v>9.5479000000000003</v>
      </c>
      <c r="H44" s="3">
        <v>0.23155212861890384</v>
      </c>
      <c r="I44" s="16">
        <v>0.27265051664563411</v>
      </c>
      <c r="J44" s="16">
        <v>3.2605538348741352E-2</v>
      </c>
      <c r="K44" s="16">
        <v>0.23299849833709169</v>
      </c>
      <c r="L44" s="16">
        <v>0.23900836479464921</v>
      </c>
      <c r="M44" s="16">
        <v>0.21759502813120749</v>
      </c>
      <c r="N44" s="16">
        <v>0.26683001389087835</v>
      </c>
      <c r="O44" s="16">
        <v>0.21933559863908331</v>
      </c>
      <c r="P44" s="16">
        <v>0.15488584295955199</v>
      </c>
      <c r="Q44" s="16">
        <v>0.15666764046622239</v>
      </c>
      <c r="R44" s="16">
        <v>0.14838396023962694</v>
      </c>
      <c r="S44" s="16">
        <v>0.14773095417954654</v>
      </c>
      <c r="T44" s="16">
        <v>0.24241588704197525</v>
      </c>
      <c r="U44" s="16">
        <v>0.24291413116749799</v>
      </c>
      <c r="V44" s="16">
        <v>0.1747706724230535</v>
      </c>
      <c r="W44" s="16">
        <v>0.17010644172132933</v>
      </c>
      <c r="X44" s="16">
        <v>0.15296732306266311</v>
      </c>
      <c r="Y44" s="16">
        <v>0.16235625368943712</v>
      </c>
      <c r="Z44" s="16">
        <v>0.16235625368943712</v>
      </c>
      <c r="AA44" s="16">
        <v>4.2719678926179928E-4</v>
      </c>
      <c r="AB44" s="16">
        <v>0.11851216675057688</v>
      </c>
      <c r="AC44" s="16">
        <v>0.1593204157885442</v>
      </c>
      <c r="AD44" s="16">
        <v>0.1593204157885442</v>
      </c>
      <c r="AE44" s="16">
        <v>0.38836070951396245</v>
      </c>
      <c r="AF44" s="16">
        <v>-0.12583519339337984</v>
      </c>
      <c r="AG44" s="16">
        <v>-0.16691311938703868</v>
      </c>
      <c r="AH44" s="16">
        <v>4.7019631690575922E-2</v>
      </c>
      <c r="AI44" s="16">
        <v>3.9853275677965184E-2</v>
      </c>
      <c r="AJ44" s="16">
        <v>-6.9496443662932063E-3</v>
      </c>
      <c r="AK44" s="16">
        <v>-7.4328332273161067E-3</v>
      </c>
      <c r="AL44" s="16">
        <v>9.7641044798915111E-3</v>
      </c>
      <c r="AM44" s="16">
        <v>1.6783545831358433</v>
      </c>
      <c r="AN44" s="16">
        <v>1.2139620491628109</v>
      </c>
      <c r="AO44" s="16">
        <v>0.33543414166717178</v>
      </c>
      <c r="AP44" s="16">
        <v>7.0866821507024877E-2</v>
      </c>
      <c r="AQ44" s="16">
        <v>1.2611466022495186</v>
      </c>
      <c r="AR44" s="16">
        <v>-7.3508305007279784E-2</v>
      </c>
      <c r="AS44" s="16">
        <v>-3.2114574893451583E-2</v>
      </c>
      <c r="AT44" s="16">
        <v>-4.303883334399853E-3</v>
      </c>
      <c r="AU44" s="16">
        <v>6.7995618406877539E-2</v>
      </c>
      <c r="AV44" s="16">
        <v>-5.0967930901952799E-2</v>
      </c>
      <c r="AW44" s="16">
        <v>-4.3422574264616893E-3</v>
      </c>
      <c r="AX44" s="16">
        <v>10</v>
      </c>
      <c r="AY44" s="16">
        <v>-5.0505006113379519E-2</v>
      </c>
      <c r="AZ44" s="16">
        <v>2.8262663128561641E-2</v>
      </c>
    </row>
    <row r="45" spans="2:53" x14ac:dyDescent="0.15">
      <c r="B45" s="2" t="s">
        <v>42</v>
      </c>
      <c r="C45" s="2" t="str">
        <f>VLOOKUP(B45,'07计算IV值(1610_1612)'!B$3:C$46,2,FALSE)</f>
        <v>is_insure_woe</v>
      </c>
      <c r="D45" s="2">
        <v>43</v>
      </c>
      <c r="E45" s="34" t="s">
        <v>176</v>
      </c>
      <c r="F45" s="35">
        <v>1.3976947999999999E-3</v>
      </c>
      <c r="G45" s="36">
        <v>12.3308</v>
      </c>
      <c r="H45" s="3" t="s">
        <v>62</v>
      </c>
      <c r="I45" s="16">
        <v>-6.2517290120250368E-2</v>
      </c>
      <c r="J45" s="16">
        <v>-0.10004374479520356</v>
      </c>
      <c r="K45" s="16">
        <v>-0.34148962719902898</v>
      </c>
      <c r="L45" s="16">
        <v>-9.9404304640519831E-2</v>
      </c>
      <c r="M45" s="16">
        <v>-0.302760175801359</v>
      </c>
      <c r="N45" s="16">
        <v>-0.58578112275098171</v>
      </c>
      <c r="O45" s="16">
        <v>-0.30541267384106463</v>
      </c>
      <c r="P45" s="16">
        <v>2.9139815439018057E-2</v>
      </c>
      <c r="Q45" s="16">
        <v>2.0933210468687624E-2</v>
      </c>
      <c r="R45" s="16">
        <v>2.3665994451859532E-2</v>
      </c>
      <c r="S45" s="16">
        <v>2.727597051314767E-2</v>
      </c>
      <c r="T45" s="16">
        <v>-4.4578274159996552E-2</v>
      </c>
      <c r="U45" s="16">
        <v>-0.18696123235649872</v>
      </c>
      <c r="V45" s="16">
        <v>-0.48216914067161643</v>
      </c>
      <c r="W45" s="16">
        <v>-0.44049718864068382</v>
      </c>
      <c r="X45" s="16">
        <v>-0.38296861545228056</v>
      </c>
      <c r="Y45" s="16">
        <v>-0.48613240290031834</v>
      </c>
      <c r="Z45" s="16">
        <v>-0.48613240290031834</v>
      </c>
      <c r="AA45" s="16">
        <v>-0.16065968147330217</v>
      </c>
      <c r="AB45" s="16">
        <v>-0.27799409752817333</v>
      </c>
      <c r="AC45" s="16">
        <v>-0.4416397239833193</v>
      </c>
      <c r="AD45" s="16">
        <v>-0.4416397239833193</v>
      </c>
      <c r="AE45" s="16">
        <v>1.6061175691819175E-3</v>
      </c>
      <c r="AF45" s="16">
        <v>-0.24085739782996066</v>
      </c>
      <c r="AG45" s="16">
        <v>-0.37828245152178663</v>
      </c>
      <c r="AH45" s="16">
        <v>-0.31379793511476528</v>
      </c>
      <c r="AI45" s="16">
        <v>-0.27389495161070032</v>
      </c>
      <c r="AJ45" s="16">
        <v>0.12034531093852621</v>
      </c>
      <c r="AK45" s="16">
        <v>-0.14397457364031069</v>
      </c>
      <c r="AL45" s="16">
        <v>0.58403479556680016</v>
      </c>
      <c r="AM45" s="16">
        <v>-0.11646551720060198</v>
      </c>
      <c r="AN45" s="16">
        <v>-0.10686484493464099</v>
      </c>
      <c r="AO45" s="16">
        <v>-5.7201863108054807E-2</v>
      </c>
      <c r="AP45" s="16">
        <v>0.32332534699349574</v>
      </c>
      <c r="AQ45" s="16">
        <v>0.16457691273768277</v>
      </c>
      <c r="AR45" s="16">
        <v>0.84111306697485688</v>
      </c>
      <c r="AS45" s="16">
        <v>-0.16564890398255111</v>
      </c>
      <c r="AT45" s="16">
        <v>5.3455134485888595E-2</v>
      </c>
      <c r="AU45" s="16">
        <v>0.43960088894410965</v>
      </c>
      <c r="AV45" s="16">
        <v>0.16089181450175288</v>
      </c>
      <c r="AW45" s="16">
        <v>2.5576543162889069</v>
      </c>
      <c r="AX45" s="16">
        <v>-5.0505006113379519E-2</v>
      </c>
      <c r="AY45" s="16">
        <v>10</v>
      </c>
      <c r="AZ45" s="16">
        <v>0.47357084388378301</v>
      </c>
    </row>
    <row r="46" spans="2:53" x14ac:dyDescent="0.15">
      <c r="B46" s="2" t="s">
        <v>44</v>
      </c>
      <c r="C46" s="2" t="str">
        <f>VLOOKUP(B46,'07计算IV值(1610_1612)'!B$3:C$46,2,FALSE)</f>
        <v>childrentotal_woe</v>
      </c>
      <c r="D46" s="2">
        <v>44</v>
      </c>
      <c r="E46" s="34" t="s">
        <v>178</v>
      </c>
      <c r="F46" s="35">
        <v>8.2349039999999999E-4</v>
      </c>
      <c r="G46" s="36"/>
      <c r="H46" s="3" t="s">
        <v>62</v>
      </c>
      <c r="I46" s="16">
        <v>0.20003261207819417</v>
      </c>
      <c r="J46" s="16">
        <v>0.20042637495330959</v>
      </c>
      <c r="K46" s="16">
        <v>0.23296287204830832</v>
      </c>
      <c r="L46" s="16">
        <v>0.14853027322415355</v>
      </c>
      <c r="M46" s="16">
        <v>0.23179531898521138</v>
      </c>
      <c r="N46" s="16">
        <v>0.27884560923898388</v>
      </c>
      <c r="O46" s="16">
        <v>0.23483379724751624</v>
      </c>
      <c r="P46" s="16">
        <v>0.10549584589461516</v>
      </c>
      <c r="Q46" s="16">
        <v>0.10482154915740489</v>
      </c>
      <c r="R46" s="16">
        <v>0.10434475405327859</v>
      </c>
      <c r="S46" s="16">
        <v>0.10444470767555483</v>
      </c>
      <c r="T46" s="16">
        <v>0.15479846382051118</v>
      </c>
      <c r="U46" s="16">
        <v>0.13877273427682149</v>
      </c>
      <c r="V46" s="16">
        <v>0.17060158711261139</v>
      </c>
      <c r="W46" s="16">
        <v>0.14284583586876154</v>
      </c>
      <c r="X46" s="16">
        <v>0.14551544988140883</v>
      </c>
      <c r="Y46" s="16">
        <v>0.17890886513286502</v>
      </c>
      <c r="Z46" s="16">
        <v>0.17890886513286502</v>
      </c>
      <c r="AA46" s="16">
        <v>0.12223448134612541</v>
      </c>
      <c r="AB46" s="16">
        <v>0.10211383896557991</v>
      </c>
      <c r="AC46" s="16">
        <v>0.16245140830549318</v>
      </c>
      <c r="AD46" s="16">
        <v>0.16245140830549318</v>
      </c>
      <c r="AE46" s="16">
        <v>1.7627835567073695E-2</v>
      </c>
      <c r="AF46" s="16">
        <v>0.21747974733965822</v>
      </c>
      <c r="AG46" s="16">
        <v>0.27961262471277498</v>
      </c>
      <c r="AH46" s="16">
        <v>0.10648948868785127</v>
      </c>
      <c r="AI46" s="16">
        <v>0.12461368351173766</v>
      </c>
      <c r="AJ46" s="16">
        <v>0.14620046729762157</v>
      </c>
      <c r="AK46" s="16">
        <v>-0.85299170301055693</v>
      </c>
      <c r="AL46" s="16">
        <v>0.36173314348599001</v>
      </c>
      <c r="AM46" s="16">
        <v>0.12580004900182012</v>
      </c>
      <c r="AN46" s="16">
        <v>0.13769389294188553</v>
      </c>
      <c r="AO46" s="16">
        <v>0.14873569921913216</v>
      </c>
      <c r="AP46" s="16">
        <v>3.5826725498640402</v>
      </c>
      <c r="AQ46" s="16">
        <v>-6.2971224404659951E-2</v>
      </c>
      <c r="AR46" s="16">
        <v>-0.28322499661449235</v>
      </c>
      <c r="AS46" s="16">
        <v>4.4281817683941987E-2</v>
      </c>
      <c r="AT46" s="16">
        <v>2.4082180266944739E-2</v>
      </c>
      <c r="AU46" s="16">
        <v>2.1038961303603134</v>
      </c>
      <c r="AV46" s="16">
        <v>-0.1705320913617725</v>
      </c>
      <c r="AW46" s="16">
        <v>0.58491696658753545</v>
      </c>
      <c r="AX46" s="16">
        <v>2.8262663128561641E-2</v>
      </c>
      <c r="AY46" s="16">
        <v>0.47357084388378301</v>
      </c>
      <c r="AZ46" s="16">
        <v>10</v>
      </c>
    </row>
    <row r="49" spans="9:52" x14ac:dyDescent="0.15"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</row>
    <row r="50" spans="9:52" x14ac:dyDescent="0.15"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</row>
    <row r="51" spans="9:52" x14ac:dyDescent="0.15"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</row>
    <row r="52" spans="9:52" x14ac:dyDescent="0.15"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</row>
    <row r="53" spans="9:52" x14ac:dyDescent="0.15"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</row>
    <row r="54" spans="9:52" x14ac:dyDescent="0.15"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</row>
    <row r="55" spans="9:52" x14ac:dyDescent="0.15"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</row>
    <row r="56" spans="9:52" x14ac:dyDescent="0.15"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</row>
    <row r="57" spans="9:52" x14ac:dyDescent="0.15"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</row>
    <row r="58" spans="9:52" x14ac:dyDescent="0.15"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</row>
    <row r="59" spans="9:52" x14ac:dyDescent="0.15"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</row>
    <row r="60" spans="9:52" x14ac:dyDescent="0.15"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</row>
    <row r="61" spans="9:52" x14ac:dyDescent="0.15"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</row>
    <row r="62" spans="9:52" x14ac:dyDescent="0.15"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</row>
    <row r="63" spans="9:52" x14ac:dyDescent="0.15"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</row>
    <row r="64" spans="9:52" x14ac:dyDescent="0.15"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</row>
    <row r="65" spans="9:52" x14ac:dyDescent="0.15"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</row>
    <row r="66" spans="9:52" x14ac:dyDescent="0.15"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</row>
    <row r="67" spans="9:52" x14ac:dyDescent="0.15"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</row>
    <row r="68" spans="9:52" x14ac:dyDescent="0.15"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</row>
    <row r="69" spans="9:52" x14ac:dyDescent="0.15"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</row>
    <row r="70" spans="9:52" x14ac:dyDescent="0.15"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</row>
    <row r="71" spans="9:52" x14ac:dyDescent="0.15"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</row>
    <row r="72" spans="9:52" x14ac:dyDescent="0.15"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</row>
    <row r="73" spans="9:52" x14ac:dyDescent="0.15"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</row>
    <row r="74" spans="9:52" x14ac:dyDescent="0.15"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</row>
    <row r="75" spans="9:52" x14ac:dyDescent="0.15"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</row>
    <row r="76" spans="9:52" x14ac:dyDescent="0.15"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</row>
    <row r="77" spans="9:52" x14ac:dyDescent="0.15"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</row>
    <row r="78" spans="9:52" x14ac:dyDescent="0.15"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</row>
    <row r="79" spans="9:52" x14ac:dyDescent="0.15"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</row>
    <row r="80" spans="9:52" x14ac:dyDescent="0.15"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</row>
    <row r="81" spans="9:52" x14ac:dyDescent="0.15"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</row>
    <row r="82" spans="9:52" x14ac:dyDescent="0.15"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</row>
    <row r="83" spans="9:52" x14ac:dyDescent="0.15"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</row>
    <row r="84" spans="9:52" x14ac:dyDescent="0.15"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</row>
    <row r="85" spans="9:52" x14ac:dyDescent="0.15"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</row>
    <row r="86" spans="9:52" x14ac:dyDescent="0.15"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</row>
    <row r="87" spans="9:52" x14ac:dyDescent="0.15"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</row>
    <row r="88" spans="9:52" x14ac:dyDescent="0.15"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</row>
    <row r="89" spans="9:52" x14ac:dyDescent="0.15"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</row>
    <row r="90" spans="9:52" x14ac:dyDescent="0.15"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</row>
    <row r="91" spans="9:52" x14ac:dyDescent="0.15"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</row>
    <row r="92" spans="9:52" x14ac:dyDescent="0.15"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</row>
    <row r="93" spans="9:52" x14ac:dyDescent="0.15"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</row>
    <row r="94" spans="9:52" x14ac:dyDescent="0.15"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</row>
    <row r="95" spans="9:52" x14ac:dyDescent="0.15"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</row>
    <row r="96" spans="9:52" x14ac:dyDescent="0.15"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</row>
  </sheetData>
  <autoFilter ref="A2:BA46"/>
  <phoneticPr fontId="2" type="noConversion"/>
  <conditionalFormatting sqref="I3:AZ46">
    <cfRule type="cellIs" dxfId="3" priority="1" operator="between">
      <formula>6</formula>
      <formula>7.999</formula>
    </cfRule>
    <cfRule type="cellIs" dxfId="2" priority="2" operator="between">
      <formula>8</formula>
      <formula>9.999</formula>
    </cfRule>
    <cfRule type="cellIs" dxfId="1" priority="3" operator="equal">
      <formula>10</formula>
    </cfRule>
    <cfRule type="cellIs" dxfId="0" priority="4" operator="equal">
      <formula>10</formula>
    </cfRule>
  </conditionalFormatting>
  <pageMargins left="0.23622047244094491" right="0.23622047244094491" top="0.74803149606299213" bottom="0.74803149606299213" header="0.31496062992125984" footer="0.31496062992125984"/>
  <pageSetup paperSize="8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45"/>
  <sheetViews>
    <sheetView topLeftCell="A21" workbookViewId="0">
      <selection activeCell="F41" sqref="F41"/>
    </sheetView>
  </sheetViews>
  <sheetFormatPr defaultRowHeight="15.75" customHeight="1" x14ac:dyDescent="0.15"/>
  <cols>
    <col min="3" max="3" width="27.125" customWidth="1"/>
    <col min="4" max="4" width="22.75" customWidth="1"/>
    <col min="6" max="6" width="9.75" customWidth="1"/>
    <col min="7" max="7" width="13.125" customWidth="1"/>
    <col min="9" max="9" width="23.125" customWidth="1"/>
    <col min="10" max="10" width="30.75" customWidth="1"/>
  </cols>
  <sheetData>
    <row r="3" spans="3:10" ht="15.75" customHeight="1" x14ac:dyDescent="0.35">
      <c r="C3" s="46" t="s">
        <v>217</v>
      </c>
      <c r="D3" s="46" t="s">
        <v>218</v>
      </c>
      <c r="F3" s="47" t="s">
        <v>232</v>
      </c>
      <c r="G3" s="48" t="s">
        <v>233</v>
      </c>
      <c r="I3" s="47" t="s">
        <v>232</v>
      </c>
      <c r="J3" s="47" t="s">
        <v>233</v>
      </c>
    </row>
    <row r="4" spans="3:10" ht="15.75" customHeight="1" x14ac:dyDescent="0.35">
      <c r="C4" s="46" t="s">
        <v>219</v>
      </c>
      <c r="D4" s="46" t="s">
        <v>165</v>
      </c>
      <c r="F4" s="47" t="s">
        <v>219</v>
      </c>
      <c r="G4" s="47" t="s">
        <v>165</v>
      </c>
      <c r="I4" s="47" t="s">
        <v>219</v>
      </c>
      <c r="J4" s="47" t="s">
        <v>165</v>
      </c>
    </row>
    <row r="5" spans="3:10" ht="15.75" customHeight="1" x14ac:dyDescent="0.35">
      <c r="C5" s="46" t="s">
        <v>220</v>
      </c>
      <c r="D5" s="46" t="s">
        <v>221</v>
      </c>
      <c r="F5" s="47" t="s">
        <v>220</v>
      </c>
      <c r="G5" s="47" t="s">
        <v>221</v>
      </c>
      <c r="I5" s="47" t="s">
        <v>220</v>
      </c>
      <c r="J5" s="47" t="s">
        <v>221</v>
      </c>
    </row>
    <row r="6" spans="3:10" ht="15.75" customHeight="1" x14ac:dyDescent="0.35">
      <c r="C6" s="46" t="s">
        <v>222</v>
      </c>
      <c r="D6" s="46" t="s">
        <v>223</v>
      </c>
      <c r="F6" s="47" t="s">
        <v>222</v>
      </c>
      <c r="G6" s="47" t="s">
        <v>223</v>
      </c>
      <c r="I6" s="47" t="s">
        <v>222</v>
      </c>
      <c r="J6" s="47" t="s">
        <v>223</v>
      </c>
    </row>
    <row r="7" spans="3:10" ht="15.75" customHeight="1" x14ac:dyDescent="0.35">
      <c r="C7" s="46" t="s">
        <v>224</v>
      </c>
      <c r="D7" s="46" t="s">
        <v>225</v>
      </c>
      <c r="F7" s="47" t="s">
        <v>224</v>
      </c>
      <c r="G7" s="47" t="s">
        <v>225</v>
      </c>
      <c r="I7" s="47" t="s">
        <v>224</v>
      </c>
      <c r="J7" s="47" t="s">
        <v>225</v>
      </c>
    </row>
    <row r="8" spans="3:10" ht="15.75" customHeight="1" x14ac:dyDescent="0.35">
      <c r="C8" s="46" t="s">
        <v>226</v>
      </c>
      <c r="D8" s="46" t="s">
        <v>227</v>
      </c>
      <c r="F8" s="47" t="s">
        <v>226</v>
      </c>
      <c r="G8" s="47" t="s">
        <v>227</v>
      </c>
      <c r="I8" s="47" t="s">
        <v>226</v>
      </c>
      <c r="J8" s="47" t="s">
        <v>227</v>
      </c>
    </row>
    <row r="9" spans="3:10" ht="15.75" customHeight="1" x14ac:dyDescent="0.35">
      <c r="C9" s="46" t="s">
        <v>228</v>
      </c>
      <c r="D9" s="46" t="s">
        <v>169</v>
      </c>
      <c r="F9" s="47" t="s">
        <v>228</v>
      </c>
      <c r="G9" s="49" t="s">
        <v>169</v>
      </c>
      <c r="I9" s="47" t="s">
        <v>231</v>
      </c>
      <c r="J9" s="47" t="s">
        <v>177</v>
      </c>
    </row>
    <row r="10" spans="3:10" ht="15.75" customHeight="1" x14ac:dyDescent="0.35">
      <c r="C10" s="46" t="s">
        <v>229</v>
      </c>
      <c r="D10" s="46" t="s">
        <v>230</v>
      </c>
      <c r="F10" s="47" t="s">
        <v>229</v>
      </c>
      <c r="G10" s="49" t="s">
        <v>230</v>
      </c>
    </row>
    <row r="11" spans="3:10" ht="15.75" customHeight="1" x14ac:dyDescent="0.35">
      <c r="C11" s="46" t="s">
        <v>231</v>
      </c>
      <c r="D11" s="46" t="s">
        <v>177</v>
      </c>
      <c r="F11" s="47" t="s">
        <v>231</v>
      </c>
      <c r="G11" s="47" t="s">
        <v>177</v>
      </c>
    </row>
    <row r="16" spans="3:10" ht="15.75" customHeight="1" x14ac:dyDescent="0.35">
      <c r="C16" s="46" t="s">
        <v>217</v>
      </c>
      <c r="D16" s="46" t="s">
        <v>218</v>
      </c>
      <c r="F16" s="46" t="s">
        <v>217</v>
      </c>
      <c r="G16" s="46" t="s">
        <v>218</v>
      </c>
    </row>
    <row r="17" spans="3:7" ht="15.75" customHeight="1" x14ac:dyDescent="0.35">
      <c r="C17" s="46" t="s">
        <v>219</v>
      </c>
      <c r="D17" s="46" t="s">
        <v>165</v>
      </c>
      <c r="F17" s="46" t="s">
        <v>219</v>
      </c>
      <c r="G17" s="46" t="s">
        <v>165</v>
      </c>
    </row>
    <row r="18" spans="3:7" ht="15.75" customHeight="1" x14ac:dyDescent="0.35">
      <c r="C18" s="46" t="s">
        <v>220</v>
      </c>
      <c r="D18" s="46" t="s">
        <v>221</v>
      </c>
      <c r="F18" s="46" t="s">
        <v>220</v>
      </c>
      <c r="G18" s="46" t="s">
        <v>221</v>
      </c>
    </row>
    <row r="19" spans="3:7" ht="15.75" customHeight="1" x14ac:dyDescent="0.35">
      <c r="C19" s="46" t="s">
        <v>222</v>
      </c>
      <c r="D19" s="46" t="s">
        <v>223</v>
      </c>
      <c r="F19" s="46" t="s">
        <v>222</v>
      </c>
      <c r="G19" s="46" t="s">
        <v>223</v>
      </c>
    </row>
    <row r="20" spans="3:7" ht="15.75" customHeight="1" x14ac:dyDescent="0.35">
      <c r="C20" s="46" t="s">
        <v>224</v>
      </c>
      <c r="D20" s="46" t="s">
        <v>225</v>
      </c>
      <c r="F20" s="46" t="s">
        <v>224</v>
      </c>
      <c r="G20" s="46" t="s">
        <v>225</v>
      </c>
    </row>
    <row r="21" spans="3:7" ht="15.75" customHeight="1" x14ac:dyDescent="0.35">
      <c r="C21" s="46" t="s">
        <v>226</v>
      </c>
      <c r="D21" s="46" t="s">
        <v>227</v>
      </c>
      <c r="F21" s="46" t="s">
        <v>226</v>
      </c>
      <c r="G21" s="46" t="s">
        <v>227</v>
      </c>
    </row>
    <row r="22" spans="3:7" ht="15.75" customHeight="1" x14ac:dyDescent="0.35">
      <c r="C22" s="46" t="s">
        <v>228</v>
      </c>
      <c r="D22" s="46" t="s">
        <v>169</v>
      </c>
      <c r="F22" s="46" t="s">
        <v>228</v>
      </c>
      <c r="G22" s="46" t="s">
        <v>169</v>
      </c>
    </row>
    <row r="23" spans="3:7" ht="15.75" customHeight="1" x14ac:dyDescent="0.35">
      <c r="C23" s="46" t="s">
        <v>229</v>
      </c>
      <c r="D23" s="46" t="s">
        <v>230</v>
      </c>
      <c r="F23" s="46" t="s">
        <v>229</v>
      </c>
      <c r="G23" s="46" t="s">
        <v>230</v>
      </c>
    </row>
    <row r="24" spans="3:7" ht="15.75" customHeight="1" x14ac:dyDescent="0.35">
      <c r="C24" s="46" t="s">
        <v>231</v>
      </c>
      <c r="D24" s="46" t="s">
        <v>177</v>
      </c>
      <c r="F24" s="46" t="s">
        <v>231</v>
      </c>
      <c r="G24" s="46" t="s">
        <v>177</v>
      </c>
    </row>
    <row r="25" spans="3:7" ht="15.75" customHeight="1" x14ac:dyDescent="0.3">
      <c r="C25" s="47" t="s">
        <v>232</v>
      </c>
      <c r="D25" s="48" t="s">
        <v>233</v>
      </c>
      <c r="F25" s="47" t="s">
        <v>232</v>
      </c>
      <c r="G25" s="48" t="s">
        <v>233</v>
      </c>
    </row>
    <row r="26" spans="3:7" ht="15.75" customHeight="1" x14ac:dyDescent="0.3">
      <c r="C26" s="47" t="s">
        <v>219</v>
      </c>
      <c r="D26" s="47" t="s">
        <v>165</v>
      </c>
    </row>
    <row r="27" spans="3:7" ht="15.75" customHeight="1" x14ac:dyDescent="0.3">
      <c r="C27" s="47" t="s">
        <v>220</v>
      </c>
      <c r="D27" s="47" t="s">
        <v>221</v>
      </c>
    </row>
    <row r="28" spans="3:7" ht="15.75" customHeight="1" x14ac:dyDescent="0.3">
      <c r="C28" s="47" t="s">
        <v>222</v>
      </c>
      <c r="D28" s="47" t="s">
        <v>223</v>
      </c>
    </row>
    <row r="29" spans="3:7" ht="15.75" customHeight="1" x14ac:dyDescent="0.3">
      <c r="C29" s="47" t="s">
        <v>224</v>
      </c>
      <c r="D29" s="47" t="s">
        <v>225</v>
      </c>
    </row>
    <row r="30" spans="3:7" ht="15.75" customHeight="1" x14ac:dyDescent="0.3">
      <c r="C30" s="47" t="s">
        <v>226</v>
      </c>
      <c r="D30" s="47" t="s">
        <v>227</v>
      </c>
    </row>
    <row r="31" spans="3:7" ht="15.75" customHeight="1" x14ac:dyDescent="0.3">
      <c r="C31" s="47" t="s">
        <v>228</v>
      </c>
      <c r="D31" s="49" t="s">
        <v>169</v>
      </c>
    </row>
    <row r="32" spans="3:7" ht="15.75" customHeight="1" x14ac:dyDescent="0.3">
      <c r="C32" s="47" t="s">
        <v>229</v>
      </c>
      <c r="D32" s="49" t="s">
        <v>230</v>
      </c>
    </row>
    <row r="33" spans="3:7" ht="15.75" customHeight="1" x14ac:dyDescent="0.3">
      <c r="C33" s="47" t="s">
        <v>231</v>
      </c>
      <c r="D33" s="47" t="s">
        <v>177</v>
      </c>
    </row>
    <row r="34" spans="3:7" ht="15.75" customHeight="1" x14ac:dyDescent="0.3">
      <c r="C34" s="47" t="s">
        <v>232</v>
      </c>
      <c r="D34" s="47" t="s">
        <v>233</v>
      </c>
    </row>
    <row r="35" spans="3:7" ht="15.75" customHeight="1" x14ac:dyDescent="0.3">
      <c r="C35" s="47" t="s">
        <v>219</v>
      </c>
      <c r="D35" s="47" t="s">
        <v>165</v>
      </c>
    </row>
    <row r="36" spans="3:7" ht="15.75" customHeight="1" x14ac:dyDescent="0.3">
      <c r="C36" s="47" t="s">
        <v>220</v>
      </c>
      <c r="D36" s="47" t="s">
        <v>221</v>
      </c>
    </row>
    <row r="37" spans="3:7" ht="15.75" customHeight="1" x14ac:dyDescent="0.3">
      <c r="C37" s="47" t="s">
        <v>222</v>
      </c>
      <c r="D37" s="47" t="s">
        <v>223</v>
      </c>
    </row>
    <row r="38" spans="3:7" ht="15.75" customHeight="1" x14ac:dyDescent="0.3">
      <c r="C38" s="47" t="s">
        <v>224</v>
      </c>
      <c r="D38" s="47" t="s">
        <v>225</v>
      </c>
    </row>
    <row r="39" spans="3:7" ht="15.75" customHeight="1" x14ac:dyDescent="0.3">
      <c r="C39" s="47" t="s">
        <v>226</v>
      </c>
      <c r="D39" s="47" t="s">
        <v>227</v>
      </c>
    </row>
    <row r="40" spans="3:7" ht="15.75" customHeight="1" x14ac:dyDescent="0.3">
      <c r="C40" s="47" t="s">
        <v>231</v>
      </c>
      <c r="D40" s="47" t="s">
        <v>177</v>
      </c>
    </row>
    <row r="41" spans="3:7" ht="15.75" customHeight="1" x14ac:dyDescent="0.15">
      <c r="F41" s="58" t="s">
        <v>240</v>
      </c>
      <c r="G41" t="s">
        <v>242</v>
      </c>
    </row>
    <row r="42" spans="3:7" ht="15.75" customHeight="1" x14ac:dyDescent="0.15">
      <c r="F42" s="59" t="s">
        <v>236</v>
      </c>
      <c r="G42" s="60">
        <v>14</v>
      </c>
    </row>
    <row r="43" spans="3:7" ht="15.75" customHeight="1" x14ac:dyDescent="0.15">
      <c r="F43" s="59" t="s">
        <v>235</v>
      </c>
      <c r="G43" s="60">
        <v>19</v>
      </c>
    </row>
    <row r="44" spans="3:7" ht="15.75" customHeight="1" x14ac:dyDescent="0.15">
      <c r="F44" s="59" t="s">
        <v>237</v>
      </c>
      <c r="G44" s="60">
        <v>11</v>
      </c>
    </row>
    <row r="45" spans="3:7" ht="15.75" customHeight="1" x14ac:dyDescent="0.15">
      <c r="F45" s="59" t="s">
        <v>241</v>
      </c>
      <c r="G45" s="60">
        <v>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07计算IV值(1610_1612)</vt:lpstr>
      <vt:lpstr>07计算IV值(1703_1704)</vt:lpstr>
      <vt:lpstr>Sheet2</vt:lpstr>
      <vt:lpstr>Sheet2!提取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赵丹妍</dc:creator>
  <cp:lastModifiedBy>谢国斌</cp:lastModifiedBy>
  <cp:lastPrinted>2017-07-27T08:21:20Z</cp:lastPrinted>
  <dcterms:created xsi:type="dcterms:W3CDTF">2017-07-27T07:56:36Z</dcterms:created>
  <dcterms:modified xsi:type="dcterms:W3CDTF">2017-08-01T10:01:20Z</dcterms:modified>
</cp:coreProperties>
</file>