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eban\Google Drive\ROBOTICS (MSc)\Dissertation\DissertationSoftware\Software\Polaris\PlusMatlabUtils-master\MatlabOpenIGTLinkInterface\data\26-Jul-2019\"/>
    </mc:Choice>
  </mc:AlternateContent>
  <xr:revisionPtr revIDLastSave="0" documentId="13_ncr:1_{9715B52F-B3E8-4CC9-B830-6EB68A9532D0}" xr6:coauthVersionLast="43" xr6:coauthVersionMax="43" xr10:uidLastSave="{00000000-0000-0000-0000-000000000000}"/>
  <bookViews>
    <workbookView xWindow="-120" yWindow="-120" windowWidth="20730" windowHeight="11310" activeTab="5" xr2:uid="{706D53EF-7B0A-47E7-A704-E4F4103129FA}"/>
  </bookViews>
  <sheets>
    <sheet name="a" sheetId="2" r:id="rId1"/>
    <sheet name="b" sheetId="3" r:id="rId2"/>
    <sheet name="c" sheetId="4" r:id="rId3"/>
    <sheet name="d" sheetId="5" r:id="rId4"/>
    <sheet name="e" sheetId="6" r:id="rId5"/>
    <sheet name="Sheet1" sheetId="1" r:id="rId6"/>
  </sheets>
  <definedNames>
    <definedName name="ExternalData_1" localSheetId="0" hidden="1">a!$A$1:$H$126</definedName>
    <definedName name="ExternalData_1" localSheetId="3" hidden="1">d!$A$1:$H$126</definedName>
    <definedName name="ExternalData_2" localSheetId="1" hidden="1">b!$A$1:$H$126</definedName>
    <definedName name="ExternalData_2" localSheetId="4" hidden="1">e!$A$1:$H$126</definedName>
    <definedName name="ExternalData_3" localSheetId="2" hidden="1">'c'!$A$1:$H$126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1" l="1"/>
  <c r="G6" i="1"/>
  <c r="F6" i="1"/>
  <c r="E6" i="1"/>
  <c r="D6" i="1"/>
  <c r="C6" i="1"/>
  <c r="H5" i="1"/>
  <c r="G5" i="1"/>
  <c r="F5" i="1"/>
  <c r="E5" i="1"/>
  <c r="D5" i="1"/>
  <c r="C5" i="1"/>
  <c r="H4" i="1"/>
  <c r="G4" i="1"/>
  <c r="F4" i="1"/>
  <c r="E4" i="1"/>
  <c r="D4" i="1"/>
  <c r="C4" i="1"/>
  <c r="H3" i="1"/>
  <c r="G3" i="1"/>
  <c r="F3" i="1"/>
  <c r="E3" i="1"/>
  <c r="D3" i="1"/>
  <c r="C3" i="1"/>
  <c r="H2" i="1"/>
  <c r="G2" i="1"/>
  <c r="F2" i="1"/>
  <c r="E2" i="1"/>
  <c r="D2" i="1"/>
  <c r="C2" i="1"/>
  <c r="C127" i="6" l="1"/>
  <c r="D127" i="6"/>
  <c r="E127" i="6"/>
  <c r="F127" i="6"/>
  <c r="G127" i="6"/>
  <c r="H127" i="6"/>
  <c r="B127" i="6"/>
  <c r="C127" i="5"/>
  <c r="D127" i="5"/>
  <c r="E127" i="5"/>
  <c r="F127" i="5"/>
  <c r="G127" i="5"/>
  <c r="H127" i="5"/>
  <c r="B127" i="5"/>
  <c r="C127" i="4"/>
  <c r="D127" i="4"/>
  <c r="E127" i="4"/>
  <c r="F127" i="4"/>
  <c r="G127" i="4"/>
  <c r="H127" i="4"/>
  <c r="B127" i="4"/>
  <c r="C127" i="3"/>
  <c r="D127" i="3"/>
  <c r="E127" i="3"/>
  <c r="F127" i="3"/>
  <c r="G127" i="3"/>
  <c r="H127" i="3"/>
  <c r="B127" i="3"/>
  <c r="C127" i="2" l="1"/>
  <c r="D127" i="2"/>
  <c r="E127" i="2"/>
  <c r="F127" i="2"/>
  <c r="G127" i="2"/>
  <c r="H127" i="2"/>
  <c r="B12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4BFFC5-4FF2-4F04-8662-202B83909990}" keepAlive="1" name="Query - index" description="Connection to the 'index' query in the workbook." type="5" refreshedVersion="6" background="1" saveData="1">
    <dbPr connection="Provider=Microsoft.Mashup.OleDb.1;Data Source=$Workbook$;Location=index;Extended Properties=&quot;&quot;" command="SELECT * FROM [index]"/>
  </connection>
  <connection id="2" xr16:uid="{3A8AB9B8-D925-4406-9920-703A1FD5D4D0}" keepAlive="1" name="Query - index (2)" description="Connection to the 'index (2)' query in the workbook." type="5" refreshedVersion="6" background="1" saveData="1">
    <dbPr connection="Provider=Microsoft.Mashup.OleDb.1;Data Source=$Workbook$;Location=index (2);Extended Properties=&quot;&quot;" command="SELECT * FROM [index (2)]"/>
  </connection>
  <connection id="3" xr16:uid="{C526A57D-681F-4EDC-BAC1-76726F3837CF}" keepAlive="1" name="Query - index (3)" description="Connection to the 'index (3)' query in the workbook." type="5" refreshedVersion="6" background="1" saveData="1">
    <dbPr connection="Provider=Microsoft.Mashup.OleDb.1;Data Source=$Workbook$;Location=index (3);Extended Properties=&quot;&quot;" command="SELECT * FROM [index (3)]"/>
  </connection>
  <connection id="4" xr16:uid="{A89F28BA-0CFD-4F51-AFC6-44E4D1E29F89}" keepAlive="1" name="Query - index (4)" description="Connection to the 'index (4)' query in the workbook." type="5" refreshedVersion="6" background="1" saveData="1">
    <dbPr connection="Provider=Microsoft.Mashup.OleDb.1;Data Source=$Workbook$;Location=index (4);Extended Properties=&quot;&quot;" command="SELECT * FROM [index (4)]"/>
  </connection>
  <connection id="5" xr16:uid="{999F6654-70C3-4099-AB5B-4A3137429406}" keepAlive="1" name="Query - index (5)" description="Connection to the 'index (5)' query in the workbook." type="5" refreshedVersion="6" background="1" saveData="1">
    <dbPr connection="Provider=Microsoft.Mashup.OleDb.1;Data Source=$Workbook$;Location=index (5);Extended Properties=&quot;&quot;" command="SELECT * FROM [index (5)]"/>
  </connection>
</connections>
</file>

<file path=xl/sharedStrings.xml><?xml version="1.0" encoding="utf-8"?>
<sst xmlns="http://schemas.openxmlformats.org/spreadsheetml/2006/main" count="51" uniqueCount="13">
  <si>
    <t>folder</t>
  </si>
  <si>
    <t>err_independant_train</t>
  </si>
  <si>
    <t>err_all_dimenssion_regression_train</t>
  </si>
  <si>
    <t>err_time_series_train</t>
  </si>
  <si>
    <t>dataset</t>
  </si>
  <si>
    <t>err_indep_regression_test_t</t>
  </si>
  <si>
    <t>err_regression_test_t</t>
  </si>
  <si>
    <t>err_time_series_test_t</t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</si>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</sst>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double">
        <color theme="9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double">
        <color theme="9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3" xfId="0" applyFont="1" applyBorder="1"/>
    <xf numFmtId="0" fontId="2" fillId="0" borderId="4" xfId="0" applyFont="1" applyBorder="1"/>
    <xf numFmtId="0" fontId="1" fillId="2" borderId="1" xfId="0" applyFont="1" applyFill="1" applyBorder="1"/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230A498-3DAC-470B-B490-9E9A32A92313}" autoFormatId="16" applyNumberFormats="0" applyBorderFormats="0" applyFontFormats="0" applyPatternFormats="0" applyAlignmentFormats="0" applyWidthHeightFormats="0">
  <queryTableRefresh nextId="9">
    <queryTableFields count="8">
      <queryTableField id="1" name="folder" tableColumnId="1"/>
      <queryTableField id="2" name="err_independant_train" tableColumnId="2"/>
      <queryTableField id="3" name="err_all_dimenssion_regression_train" tableColumnId="3"/>
      <queryTableField id="4" name="err_time_series_train" tableColumnId="4"/>
      <queryTableField id="5" name="dataset" tableColumnId="5"/>
      <queryTableField id="6" name="err_indep_regression_test_t" tableColumnId="6"/>
      <queryTableField id="7" name="err_regression_test_t" tableColumnId="7"/>
      <queryTableField id="8" name="err_time_series_test_t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94B84E19-AAB9-46D7-8658-E8DDB6D2E2AB}" autoFormatId="16" applyNumberFormats="0" applyBorderFormats="0" applyFontFormats="0" applyPatternFormats="0" applyAlignmentFormats="0" applyWidthHeightFormats="0">
  <queryTableRefresh nextId="9">
    <queryTableFields count="8">
      <queryTableField id="1" name="folder" tableColumnId="1"/>
      <queryTableField id="2" name="err_independant_train" tableColumnId="2"/>
      <queryTableField id="3" name="err_all_dimenssion_regression_train" tableColumnId="3"/>
      <queryTableField id="4" name="err_time_series_train" tableColumnId="4"/>
      <queryTableField id="5" name="dataset" tableColumnId="5"/>
      <queryTableField id="6" name="err_indep_regression_test_t" tableColumnId="6"/>
      <queryTableField id="7" name="err_regression_test_t" tableColumnId="7"/>
      <queryTableField id="8" name="err_time_series_test_t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062307AE-43B6-4013-8D9B-0ED6FC40889B}" autoFormatId="16" applyNumberFormats="0" applyBorderFormats="0" applyFontFormats="0" applyPatternFormats="0" applyAlignmentFormats="0" applyWidthHeightFormats="0">
  <queryTableRefresh nextId="9">
    <queryTableFields count="8">
      <queryTableField id="1" name="folder" tableColumnId="1"/>
      <queryTableField id="2" name="err_independant_train" tableColumnId="2"/>
      <queryTableField id="3" name="err_all_dimenssion_regression_train" tableColumnId="3"/>
      <queryTableField id="4" name="err_time_series_train" tableColumnId="4"/>
      <queryTableField id="5" name="dataset" tableColumnId="5"/>
      <queryTableField id="6" name="err_indep_regression_test_t" tableColumnId="6"/>
      <queryTableField id="7" name="err_regression_test_t" tableColumnId="7"/>
      <queryTableField id="8" name="err_time_series_test_t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D387B99-F95C-4DA8-993A-4FAA511A81A8}" autoFormatId="16" applyNumberFormats="0" applyBorderFormats="0" applyFontFormats="0" applyPatternFormats="0" applyAlignmentFormats="0" applyWidthHeightFormats="0">
  <queryTableRefresh nextId="9">
    <queryTableFields count="8">
      <queryTableField id="1" name="folder" tableColumnId="1"/>
      <queryTableField id="2" name="err_independant_train" tableColumnId="2"/>
      <queryTableField id="3" name="err_all_dimenssion_regression_train" tableColumnId="3"/>
      <queryTableField id="4" name="err_time_series_train" tableColumnId="4"/>
      <queryTableField id="5" name="dataset" tableColumnId="5"/>
      <queryTableField id="6" name="err_indep_regression_test_t" tableColumnId="6"/>
      <queryTableField id="7" name="err_regression_test_t" tableColumnId="7"/>
      <queryTableField id="8" name="err_time_series_test_t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485F50F9-349E-460D-B915-906ABA9ABF89}" autoFormatId="16" applyNumberFormats="0" applyBorderFormats="0" applyFontFormats="0" applyPatternFormats="0" applyAlignmentFormats="0" applyWidthHeightFormats="0">
  <queryTableRefresh nextId="9">
    <queryTableFields count="8">
      <queryTableField id="1" name="folder" tableColumnId="1"/>
      <queryTableField id="2" name="err_independant_train" tableColumnId="2"/>
      <queryTableField id="3" name="err_all_dimenssion_regression_train" tableColumnId="3"/>
      <queryTableField id="4" name="err_time_series_train" tableColumnId="4"/>
      <queryTableField id="5" name="dataset" tableColumnId="5"/>
      <queryTableField id="6" name="err_indep_regression_test_t" tableColumnId="6"/>
      <queryTableField id="7" name="err_regression_test_t" tableColumnId="7"/>
      <queryTableField id="8" name="err_time_series_test_t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AB0D9A-307C-4E78-9D38-9E469D2882DD}" name="index" displayName="index" ref="A1:H127" tableType="queryTable" totalsRowCount="1">
  <autoFilter ref="A1:H126" xr:uid="{93A9A8DC-A8EA-4E19-B228-7145E5DAA380}"/>
  <tableColumns count="8">
    <tableColumn id="1" xr3:uid="{7CB5105F-A3FD-4E6B-B80B-8E86073560B6}" uniqueName="1" name="folder" queryTableFieldId="1"/>
    <tableColumn id="2" xr3:uid="{8036672B-A2CE-462E-ABDD-B47A0D10E83C}" uniqueName="2" name="err_independant_train" totalsRowFunction="custom" queryTableFieldId="2">
      <totalsRowFormula>AVERAGE(index[err_independant_train])</totalsRowFormula>
    </tableColumn>
    <tableColumn id="3" xr3:uid="{539FDD9F-7C87-4D74-B19A-9D1EA4901B09}" uniqueName="3" name="err_all_dimenssion_regression_train" totalsRowFunction="custom" queryTableFieldId="3">
      <totalsRowFormula>AVERAGE(index[err_all_dimenssion_regression_train])</totalsRowFormula>
    </tableColumn>
    <tableColumn id="4" xr3:uid="{9FDCCBBD-0165-4879-A267-D51C7DA8ED02}" uniqueName="4" name="err_time_series_train" totalsRowFunction="custom" queryTableFieldId="4">
      <totalsRowFormula>AVERAGE(index[err_time_series_train])</totalsRowFormula>
    </tableColumn>
    <tableColumn id="5" xr3:uid="{FB2B49ED-DF45-4152-8F3D-64E2A2AFAA34}" uniqueName="5" name="dataset" totalsRowFunction="custom" queryTableFieldId="5">
      <totalsRowFormula>AVERAGE(index[dataset])</totalsRowFormula>
    </tableColumn>
    <tableColumn id="6" xr3:uid="{5C989A1B-7BB0-4AC3-BA43-6434D8CCEE68}" uniqueName="6" name="err_indep_regression_test_t" totalsRowFunction="custom" queryTableFieldId="6">
      <totalsRowFormula>AVERAGE(index[err_indep_regression_test_t])</totalsRowFormula>
    </tableColumn>
    <tableColumn id="7" xr3:uid="{188FDF25-B6FB-4D78-B9FC-40C1A9FED005}" uniqueName="7" name="err_regression_test_t" totalsRowFunction="custom" queryTableFieldId="7">
      <totalsRowFormula>AVERAGE(index[err_regression_test_t])</totalsRowFormula>
    </tableColumn>
    <tableColumn id="8" xr3:uid="{7B71A3F5-C99F-45E1-AADE-ED752BA60A66}" uniqueName="8" name="err_time_series_test_t" totalsRowFunction="custom" queryTableFieldId="8">
      <totalsRowFormula>AVERAGE(index[err_time_series_test_t])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FBC4B4-8C64-4B28-A426-EC22FBF893DB}" name="index__2" displayName="index__2" ref="A1:H127" tableType="queryTable" totalsRowCount="1">
  <autoFilter ref="A1:H126" xr:uid="{732B6373-D3B5-4DA1-8380-8EDC011B5614}"/>
  <tableColumns count="8">
    <tableColumn id="1" xr3:uid="{71640A84-5F7E-45FA-8583-F3FCF1FB9022}" uniqueName="1" name="folder" queryTableFieldId="1"/>
    <tableColumn id="2" xr3:uid="{733142F9-73A4-430C-8D40-0AB6629A3A05}" uniqueName="2" name="err_independant_train" totalsRowFunction="custom" queryTableFieldId="2">
      <totalsRowFormula>AVERAGE(index__2[err_independant_train])</totalsRowFormula>
    </tableColumn>
    <tableColumn id="3" xr3:uid="{059D987F-A5F5-4C26-BA54-9BC24E3A815B}" uniqueName="3" name="err_all_dimenssion_regression_train" totalsRowFunction="custom" queryTableFieldId="3">
      <totalsRowFormula>AVERAGE(index__2[err_all_dimenssion_regression_train])</totalsRowFormula>
    </tableColumn>
    <tableColumn id="4" xr3:uid="{59961C26-52AE-4602-8D5E-E0E931891BC0}" uniqueName="4" name="err_time_series_train" totalsRowFunction="custom" queryTableFieldId="4">
      <totalsRowFormula>AVERAGE(index__2[err_time_series_train])</totalsRowFormula>
    </tableColumn>
    <tableColumn id="5" xr3:uid="{989CE8A2-EE32-4929-B8E1-2A061AE6DC13}" uniqueName="5" name="dataset" totalsRowFunction="custom" queryTableFieldId="5">
      <totalsRowFormula>AVERAGE(index__2[dataset])</totalsRowFormula>
    </tableColumn>
    <tableColumn id="6" xr3:uid="{6F6CBEDA-6CA4-4C78-BDB5-C8E9C9245ACB}" uniqueName="6" name="err_indep_regression_test_t" totalsRowFunction="custom" queryTableFieldId="6">
      <totalsRowFormula>AVERAGE(index__2[err_indep_regression_test_t])</totalsRowFormula>
    </tableColumn>
    <tableColumn id="7" xr3:uid="{8D35B44E-43F1-475A-8928-F2D0631B9F1A}" uniqueName="7" name="err_regression_test_t" totalsRowFunction="custom" queryTableFieldId="7">
      <totalsRowFormula>AVERAGE(index__2[err_regression_test_t])</totalsRowFormula>
    </tableColumn>
    <tableColumn id="8" xr3:uid="{793D5051-14FD-47F1-871A-EAAAB8A29C82}" uniqueName="8" name="err_time_series_test_t" totalsRowFunction="custom" queryTableFieldId="8">
      <totalsRowFormula>AVERAGE(index__2[err_time_series_test_t])</totalsRow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C8E1F2C-D78C-4D96-B96E-754AC6D20E79}" name="index__3" displayName="index__3" ref="A1:H127" tableType="queryTable" totalsRowCount="1">
  <autoFilter ref="A1:H126" xr:uid="{149C409E-5996-4AFB-B59C-AF2206E549F7}"/>
  <tableColumns count="8">
    <tableColumn id="1" xr3:uid="{424881AE-B8BB-4813-A046-E44D3A36B598}" uniqueName="1" name="folder" queryTableFieldId="1"/>
    <tableColumn id="2" xr3:uid="{E2F2F530-A11A-43FE-8668-694A3B7F9D69}" uniqueName="2" name="err_independant_train" totalsRowFunction="custom" queryTableFieldId="2">
      <totalsRowFormula>AVERAGE(index__3[err_independant_train])</totalsRowFormula>
    </tableColumn>
    <tableColumn id="3" xr3:uid="{FE36D56E-6DD5-4D48-A82C-8C191A35480B}" uniqueName="3" name="err_all_dimenssion_regression_train" totalsRowFunction="custom" queryTableFieldId="3">
      <totalsRowFormula>AVERAGE(index__3[err_all_dimenssion_regression_train])</totalsRowFormula>
    </tableColumn>
    <tableColumn id="4" xr3:uid="{D5A9C022-3CC6-46A4-92F9-C83930419FE6}" uniqueName="4" name="err_time_series_train" totalsRowFunction="custom" queryTableFieldId="4">
      <totalsRowFormula>AVERAGE(index__3[err_time_series_train])</totalsRowFormula>
    </tableColumn>
    <tableColumn id="5" xr3:uid="{D2948886-1B1B-486D-A333-AB98D9F76F04}" uniqueName="5" name="dataset" totalsRowFunction="custom" queryTableFieldId="5">
      <totalsRowFormula>AVERAGE(index__3[dataset])</totalsRowFormula>
    </tableColumn>
    <tableColumn id="6" xr3:uid="{962D1275-9B9F-4A36-917F-6CF40605797D}" uniqueName="6" name="err_indep_regression_test_t" totalsRowFunction="custom" queryTableFieldId="6">
      <totalsRowFormula>AVERAGE(index__3[err_indep_regression_test_t])</totalsRowFormula>
    </tableColumn>
    <tableColumn id="7" xr3:uid="{0FD459AF-6A79-496A-B8AA-7EF2126406B8}" uniqueName="7" name="err_regression_test_t" totalsRowFunction="custom" queryTableFieldId="7">
      <totalsRowFormula>AVERAGE(index__3[err_regression_test_t])</totalsRowFormula>
    </tableColumn>
    <tableColumn id="8" xr3:uid="{E2A34F50-0EDE-4D51-96A4-48024FF9E971}" uniqueName="8" name="err_time_series_test_t" totalsRowFunction="custom" queryTableFieldId="8">
      <totalsRowFormula>AVERAGE(index__3[err_time_series_test_t])</totalsRow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7EA5898-14EB-435D-9EE9-321FF4A44B15}" name="index__4" displayName="index__4" ref="A1:H127" tableType="queryTable" totalsRowCount="1">
  <autoFilter ref="A1:H126" xr:uid="{53F2518A-9707-401C-9FD0-D25B82F13C01}"/>
  <tableColumns count="8">
    <tableColumn id="1" xr3:uid="{8CC2F3B5-3E11-4757-BECE-4CE63E9D41F4}" uniqueName="1" name="folder" queryTableFieldId="1"/>
    <tableColumn id="2" xr3:uid="{65738CB8-27DE-4DD3-A61F-4753450AE76F}" uniqueName="2" name="err_independant_train" totalsRowFunction="custom" queryTableFieldId="2">
      <totalsRowFormula>AVERAGE(index__4[err_independant_train])</totalsRowFormula>
    </tableColumn>
    <tableColumn id="3" xr3:uid="{7D6CA975-9F2A-466F-91A7-64F8C10254F7}" uniqueName="3" name="err_all_dimenssion_regression_train" totalsRowFunction="custom" queryTableFieldId="3">
      <totalsRowFormula>AVERAGE(index__4[err_all_dimenssion_regression_train])</totalsRowFormula>
    </tableColumn>
    <tableColumn id="4" xr3:uid="{5D7C7D2F-6D0A-4191-9A1F-BB65B2C9B770}" uniqueName="4" name="err_time_series_train" totalsRowFunction="custom" queryTableFieldId="4">
      <totalsRowFormula>AVERAGE(index__4[err_time_series_train])</totalsRowFormula>
    </tableColumn>
    <tableColumn id="5" xr3:uid="{BEF984FC-CCD1-4169-95A2-B4B354FCF7C7}" uniqueName="5" name="dataset" totalsRowFunction="custom" queryTableFieldId="5">
      <totalsRowFormula>AVERAGE(index__4[dataset])</totalsRowFormula>
    </tableColumn>
    <tableColumn id="6" xr3:uid="{86AA770F-77D2-40CC-A1C7-A5F7C42300F7}" uniqueName="6" name="err_indep_regression_test_t" totalsRowFunction="custom" queryTableFieldId="6">
      <totalsRowFormula>AVERAGE(index__4[err_indep_regression_test_t])</totalsRowFormula>
    </tableColumn>
    <tableColumn id="7" xr3:uid="{C544B090-B18A-4D94-AAE3-4446AF61F3B7}" uniqueName="7" name="err_regression_test_t" totalsRowFunction="custom" queryTableFieldId="7">
      <totalsRowFormula>AVERAGE(index__4[err_regression_test_t])</totalsRowFormula>
    </tableColumn>
    <tableColumn id="8" xr3:uid="{5B4EE1DF-6320-4758-92A9-E8791BEDAF6D}" uniqueName="8" name="err_time_series_test_t" totalsRowFunction="custom" queryTableFieldId="8">
      <totalsRowFormula>AVERAGE(index__4[err_time_series_test_t])</totalsRow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35E67A0-F761-4C52-B923-CE80C243674D}" name="index__5" displayName="index__5" ref="A1:H127" tableType="queryTable" totalsRowCount="1">
  <autoFilter ref="A1:H126" xr:uid="{C58A2C39-49CA-47BB-A7D9-9C549192103C}"/>
  <tableColumns count="8">
    <tableColumn id="1" xr3:uid="{DCD87DD1-868C-4797-B437-55F19B0442BA}" uniqueName="1" name="folder" queryTableFieldId="1"/>
    <tableColumn id="2" xr3:uid="{CFCB9CF3-C41A-4CA4-8547-58977B88640F}" uniqueName="2" name="err_independant_train" totalsRowFunction="custom" queryTableFieldId="2">
      <totalsRowFormula>AVERAGE(index__5[err_independant_train])</totalsRowFormula>
    </tableColumn>
    <tableColumn id="3" xr3:uid="{F36A6221-824C-48E0-A775-661F802B0930}" uniqueName="3" name="err_all_dimenssion_regression_train" totalsRowFunction="custom" queryTableFieldId="3">
      <totalsRowFormula>AVERAGE(index__5[err_all_dimenssion_regression_train])</totalsRowFormula>
    </tableColumn>
    <tableColumn id="4" xr3:uid="{CE9AE827-A43F-465D-9064-76CA5ABE34F6}" uniqueName="4" name="err_time_series_train" totalsRowFunction="custom" queryTableFieldId="4">
      <totalsRowFormula>AVERAGE(index__5[err_time_series_train])</totalsRowFormula>
    </tableColumn>
    <tableColumn id="5" xr3:uid="{9A081F3A-40C6-49A6-9791-322EE3168F14}" uniqueName="5" name="dataset" totalsRowFunction="custom" queryTableFieldId="5">
      <totalsRowFormula>AVERAGE(index__5[dataset])</totalsRowFormula>
    </tableColumn>
    <tableColumn id="6" xr3:uid="{AECADF3B-BAD5-462F-974F-FFB5AC5EF7A5}" uniqueName="6" name="err_indep_regression_test_t" totalsRowFunction="custom" queryTableFieldId="6">
      <totalsRowFormula>AVERAGE(index__5[err_indep_regression_test_t])</totalsRowFormula>
    </tableColumn>
    <tableColumn id="7" xr3:uid="{AEBEED61-27CB-41C0-89B0-D261A7309205}" uniqueName="7" name="err_regression_test_t" totalsRowFunction="custom" queryTableFieldId="7">
      <totalsRowFormula>AVERAGE(index__5[err_regression_test_t])</totalsRowFormula>
    </tableColumn>
    <tableColumn id="8" xr3:uid="{0659881D-A59A-4ECA-B7FB-9923943E490A}" uniqueName="8" name="err_time_series_test_t" totalsRowFunction="custom" queryTableFieldId="8">
      <totalsRowFormula>AVERAGE(index__5[err_time_series_test_t])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FDCD7-A8EE-42CA-A4E7-B871E0ABEB00}">
  <dimension ref="A1:H127"/>
  <sheetViews>
    <sheetView topLeftCell="A121" workbookViewId="0">
      <selection activeCell="B127" sqref="B127:H127"/>
    </sheetView>
  </sheetViews>
  <sheetFormatPr defaultRowHeight="15" x14ac:dyDescent="0.25"/>
  <cols>
    <col min="1" max="1" width="8.7109375" bestFit="1" customWidth="1"/>
    <col min="2" max="2" width="23.85546875" bestFit="1" customWidth="1"/>
    <col min="3" max="3" width="36.5703125" bestFit="1" customWidth="1"/>
    <col min="4" max="4" width="22.7109375" bestFit="1" customWidth="1"/>
    <col min="5" max="5" width="9.85546875" bestFit="1" customWidth="1"/>
    <col min="6" max="6" width="29" bestFit="1" customWidth="1"/>
    <col min="7" max="7" width="22.5703125" bestFit="1" customWidth="1"/>
    <col min="8" max="8" width="23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v>8.3592999999999993</v>
      </c>
      <c r="C2">
        <v>8.4009</v>
      </c>
      <c r="D2">
        <v>5.0025000000000004</v>
      </c>
      <c r="E2">
        <v>1</v>
      </c>
      <c r="F2">
        <v>10.5892</v>
      </c>
      <c r="G2">
        <v>10.763400000000001</v>
      </c>
      <c r="H2">
        <v>6.3917000000000002</v>
      </c>
    </row>
    <row r="3" spans="1:8" x14ac:dyDescent="0.25">
      <c r="A3">
        <v>1</v>
      </c>
      <c r="B3">
        <v>8.3592999999999993</v>
      </c>
      <c r="C3">
        <v>8.4009</v>
      </c>
      <c r="D3">
        <v>5.0025000000000004</v>
      </c>
      <c r="E3">
        <v>2</v>
      </c>
      <c r="F3">
        <v>22.785399999999999</v>
      </c>
      <c r="G3">
        <v>22.715399999999999</v>
      </c>
      <c r="H3">
        <v>15.4819</v>
      </c>
    </row>
    <row r="4" spans="1:8" x14ac:dyDescent="0.25">
      <c r="A4">
        <v>1</v>
      </c>
      <c r="B4">
        <v>8.3592999999999993</v>
      </c>
      <c r="C4">
        <v>8.4009</v>
      </c>
      <c r="D4">
        <v>5.0025000000000004</v>
      </c>
      <c r="E4">
        <v>3</v>
      </c>
      <c r="F4">
        <v>38.001399999999997</v>
      </c>
      <c r="G4">
        <v>38.409999999999997</v>
      </c>
      <c r="H4">
        <v>19.982600000000001</v>
      </c>
    </row>
    <row r="5" spans="1:8" x14ac:dyDescent="0.25">
      <c r="A5">
        <v>1</v>
      </c>
      <c r="B5">
        <v>8.3592999999999993</v>
      </c>
      <c r="C5">
        <v>8.4009</v>
      </c>
      <c r="D5">
        <v>5.0025000000000004</v>
      </c>
      <c r="E5">
        <v>4</v>
      </c>
      <c r="F5">
        <v>31.6693</v>
      </c>
      <c r="G5">
        <v>32.036900000000003</v>
      </c>
      <c r="H5">
        <v>21.2501</v>
      </c>
    </row>
    <row r="6" spans="1:8" x14ac:dyDescent="0.25">
      <c r="A6">
        <v>1</v>
      </c>
      <c r="B6">
        <v>8.3592999999999993</v>
      </c>
      <c r="C6">
        <v>8.4009</v>
      </c>
      <c r="D6">
        <v>5.0025000000000004</v>
      </c>
      <c r="E6">
        <v>5</v>
      </c>
      <c r="F6">
        <v>48.861199999999997</v>
      </c>
      <c r="G6">
        <v>49.478999999999999</v>
      </c>
      <c r="H6">
        <v>23.195</v>
      </c>
    </row>
    <row r="7" spans="1:8" x14ac:dyDescent="0.25">
      <c r="A7">
        <v>1</v>
      </c>
      <c r="B7">
        <v>8.3623999999999992</v>
      </c>
      <c r="C7">
        <v>8.4031000000000002</v>
      </c>
      <c r="D7">
        <v>5.1116000000000001</v>
      </c>
      <c r="E7">
        <v>1</v>
      </c>
      <c r="F7">
        <v>10.735799999999999</v>
      </c>
      <c r="G7">
        <v>10.752800000000001</v>
      </c>
      <c r="H7">
        <v>6.3929</v>
      </c>
    </row>
    <row r="8" spans="1:8" x14ac:dyDescent="0.25">
      <c r="A8">
        <v>1</v>
      </c>
      <c r="B8">
        <v>8.3623999999999992</v>
      </c>
      <c r="C8">
        <v>8.4031000000000002</v>
      </c>
      <c r="D8">
        <v>5.1116000000000001</v>
      </c>
      <c r="E8">
        <v>2</v>
      </c>
      <c r="F8">
        <v>22.552900000000001</v>
      </c>
      <c r="G8">
        <v>23.268899999999999</v>
      </c>
      <c r="H8">
        <v>15.0745</v>
      </c>
    </row>
    <row r="9" spans="1:8" x14ac:dyDescent="0.25">
      <c r="A9">
        <v>1</v>
      </c>
      <c r="B9">
        <v>8.3623999999999992</v>
      </c>
      <c r="C9">
        <v>8.4031000000000002</v>
      </c>
      <c r="D9">
        <v>5.1116000000000001</v>
      </c>
      <c r="E9">
        <v>3</v>
      </c>
      <c r="F9">
        <v>37.795000000000002</v>
      </c>
      <c r="G9">
        <v>39.401200000000003</v>
      </c>
      <c r="H9">
        <v>19.841699999999999</v>
      </c>
    </row>
    <row r="10" spans="1:8" x14ac:dyDescent="0.25">
      <c r="A10">
        <v>1</v>
      </c>
      <c r="B10">
        <v>8.3623999999999992</v>
      </c>
      <c r="C10">
        <v>8.4031000000000002</v>
      </c>
      <c r="D10">
        <v>5.1116000000000001</v>
      </c>
      <c r="E10">
        <v>4</v>
      </c>
      <c r="F10">
        <v>31.268699999999999</v>
      </c>
      <c r="G10">
        <v>33.126899999999999</v>
      </c>
      <c r="H10">
        <v>20.618500000000001</v>
      </c>
    </row>
    <row r="11" spans="1:8" x14ac:dyDescent="0.25">
      <c r="A11">
        <v>1</v>
      </c>
      <c r="B11">
        <v>8.3623999999999992</v>
      </c>
      <c r="C11">
        <v>8.4031000000000002</v>
      </c>
      <c r="D11">
        <v>5.1116000000000001</v>
      </c>
      <c r="E11">
        <v>5</v>
      </c>
      <c r="F11">
        <v>48.725099999999998</v>
      </c>
      <c r="G11">
        <v>50.950800000000001</v>
      </c>
      <c r="H11">
        <v>22.597100000000001</v>
      </c>
    </row>
    <row r="12" spans="1:8" x14ac:dyDescent="0.25">
      <c r="A12">
        <v>1</v>
      </c>
      <c r="B12">
        <v>8.3879000000000001</v>
      </c>
      <c r="C12">
        <v>8.4037000000000006</v>
      </c>
      <c r="D12">
        <v>5.5053000000000001</v>
      </c>
      <c r="E12">
        <v>1</v>
      </c>
      <c r="F12">
        <v>10.761799999999999</v>
      </c>
      <c r="G12">
        <v>10.93</v>
      </c>
      <c r="H12">
        <v>6.84</v>
      </c>
    </row>
    <row r="13" spans="1:8" x14ac:dyDescent="0.25">
      <c r="A13">
        <v>1</v>
      </c>
      <c r="B13">
        <v>8.3879000000000001</v>
      </c>
      <c r="C13">
        <v>8.4037000000000006</v>
      </c>
      <c r="D13">
        <v>5.5053000000000001</v>
      </c>
      <c r="E13">
        <v>2</v>
      </c>
      <c r="F13">
        <v>22.389099999999999</v>
      </c>
      <c r="G13">
        <v>22.061499999999999</v>
      </c>
      <c r="H13">
        <v>16.328399999999998</v>
      </c>
    </row>
    <row r="14" spans="1:8" x14ac:dyDescent="0.25">
      <c r="A14">
        <v>1</v>
      </c>
      <c r="B14">
        <v>8.3879000000000001</v>
      </c>
      <c r="C14">
        <v>8.4037000000000006</v>
      </c>
      <c r="D14">
        <v>5.5053000000000001</v>
      </c>
      <c r="E14">
        <v>3</v>
      </c>
      <c r="F14">
        <v>37.340200000000003</v>
      </c>
      <c r="G14">
        <v>36.786499999999997</v>
      </c>
      <c r="H14">
        <v>20.664400000000001</v>
      </c>
    </row>
    <row r="15" spans="1:8" x14ac:dyDescent="0.25">
      <c r="A15">
        <v>1</v>
      </c>
      <c r="B15">
        <v>8.3879000000000001</v>
      </c>
      <c r="C15">
        <v>8.4037000000000006</v>
      </c>
      <c r="D15">
        <v>5.5053000000000001</v>
      </c>
      <c r="E15">
        <v>4</v>
      </c>
      <c r="F15">
        <v>31.030899999999999</v>
      </c>
      <c r="G15">
        <v>31.078399999999998</v>
      </c>
      <c r="H15">
        <v>22.234400000000001</v>
      </c>
    </row>
    <row r="16" spans="1:8" x14ac:dyDescent="0.25">
      <c r="A16">
        <v>1</v>
      </c>
      <c r="B16">
        <v>8.3879000000000001</v>
      </c>
      <c r="C16">
        <v>8.4037000000000006</v>
      </c>
      <c r="D16">
        <v>5.5053000000000001</v>
      </c>
      <c r="E16">
        <v>5</v>
      </c>
      <c r="F16">
        <v>48.283999999999999</v>
      </c>
      <c r="G16">
        <v>48.211100000000002</v>
      </c>
      <c r="H16">
        <v>23.290500000000002</v>
      </c>
    </row>
    <row r="17" spans="1:8" x14ac:dyDescent="0.25">
      <c r="A17">
        <v>1</v>
      </c>
      <c r="B17">
        <v>8.3640000000000008</v>
      </c>
      <c r="C17">
        <v>8.3970000000000002</v>
      </c>
      <c r="D17">
        <v>5.3033000000000001</v>
      </c>
      <c r="E17">
        <v>1</v>
      </c>
      <c r="F17">
        <v>10.8606</v>
      </c>
      <c r="G17">
        <v>10.7994</v>
      </c>
      <c r="H17">
        <v>6.6677999999999997</v>
      </c>
    </row>
    <row r="18" spans="1:8" x14ac:dyDescent="0.25">
      <c r="A18">
        <v>1</v>
      </c>
      <c r="B18">
        <v>8.3640000000000008</v>
      </c>
      <c r="C18">
        <v>8.3970000000000002</v>
      </c>
      <c r="D18">
        <v>5.3033000000000001</v>
      </c>
      <c r="E18">
        <v>2</v>
      </c>
      <c r="F18">
        <v>22.920100000000001</v>
      </c>
      <c r="G18">
        <v>22.2882</v>
      </c>
      <c r="H18">
        <v>15.497299999999999</v>
      </c>
    </row>
    <row r="19" spans="1:8" x14ac:dyDescent="0.25">
      <c r="A19">
        <v>1</v>
      </c>
      <c r="B19">
        <v>8.3640000000000008</v>
      </c>
      <c r="C19">
        <v>8.3970000000000002</v>
      </c>
      <c r="D19">
        <v>5.3033000000000001</v>
      </c>
      <c r="E19">
        <v>3</v>
      </c>
      <c r="F19">
        <v>38.1098</v>
      </c>
      <c r="G19">
        <v>37.472499999999997</v>
      </c>
      <c r="H19">
        <v>19.941099999999999</v>
      </c>
    </row>
    <row r="20" spans="1:8" x14ac:dyDescent="0.25">
      <c r="A20">
        <v>1</v>
      </c>
      <c r="B20">
        <v>8.3640000000000008</v>
      </c>
      <c r="C20">
        <v>8.3970000000000002</v>
      </c>
      <c r="D20">
        <v>5.3033000000000001</v>
      </c>
      <c r="E20">
        <v>4</v>
      </c>
      <c r="F20">
        <v>31.792400000000001</v>
      </c>
      <c r="G20">
        <v>31.245699999999999</v>
      </c>
      <c r="H20">
        <v>21.212</v>
      </c>
    </row>
    <row r="21" spans="1:8" x14ac:dyDescent="0.25">
      <c r="A21">
        <v>1</v>
      </c>
      <c r="B21">
        <v>8.3640000000000008</v>
      </c>
      <c r="C21">
        <v>8.3970000000000002</v>
      </c>
      <c r="D21">
        <v>5.3033000000000001</v>
      </c>
      <c r="E21">
        <v>5</v>
      </c>
      <c r="F21">
        <v>49.456600000000002</v>
      </c>
      <c r="G21">
        <v>48.558599999999998</v>
      </c>
      <c r="H21">
        <v>22.671099999999999</v>
      </c>
    </row>
    <row r="22" spans="1:8" x14ac:dyDescent="0.25">
      <c r="A22">
        <v>1</v>
      </c>
      <c r="B22">
        <v>8.3353999999999999</v>
      </c>
      <c r="C22">
        <v>8.4114000000000004</v>
      </c>
      <c r="D22">
        <v>4.9889000000000001</v>
      </c>
      <c r="E22">
        <v>1</v>
      </c>
      <c r="F22">
        <v>10.7439</v>
      </c>
      <c r="G22">
        <v>10.876799999999999</v>
      </c>
      <c r="H22">
        <v>6.3905000000000003</v>
      </c>
    </row>
    <row r="23" spans="1:8" x14ac:dyDescent="0.25">
      <c r="A23">
        <v>1</v>
      </c>
      <c r="B23">
        <v>8.3353999999999999</v>
      </c>
      <c r="C23">
        <v>8.4114000000000004</v>
      </c>
      <c r="D23">
        <v>4.9889000000000001</v>
      </c>
      <c r="E23">
        <v>2</v>
      </c>
      <c r="F23">
        <v>23.652200000000001</v>
      </c>
      <c r="G23">
        <v>21.8003</v>
      </c>
      <c r="H23">
        <v>14.3811</v>
      </c>
    </row>
    <row r="24" spans="1:8" x14ac:dyDescent="0.25">
      <c r="A24">
        <v>1</v>
      </c>
      <c r="B24">
        <v>8.3353999999999999</v>
      </c>
      <c r="C24">
        <v>8.4114000000000004</v>
      </c>
      <c r="D24">
        <v>4.9889000000000001</v>
      </c>
      <c r="E24">
        <v>3</v>
      </c>
      <c r="F24">
        <v>39.406500000000001</v>
      </c>
      <c r="G24">
        <v>36.612400000000001</v>
      </c>
      <c r="H24">
        <v>18.803599999999999</v>
      </c>
    </row>
    <row r="25" spans="1:8" x14ac:dyDescent="0.25">
      <c r="A25">
        <v>1</v>
      </c>
      <c r="B25">
        <v>8.3353999999999999</v>
      </c>
      <c r="C25">
        <v>8.4114000000000004</v>
      </c>
      <c r="D25">
        <v>4.9889000000000001</v>
      </c>
      <c r="E25">
        <v>4</v>
      </c>
      <c r="F25">
        <v>32.831200000000003</v>
      </c>
      <c r="G25">
        <v>30.952400000000001</v>
      </c>
      <c r="H25">
        <v>19.636199999999999</v>
      </c>
    </row>
    <row r="26" spans="1:8" x14ac:dyDescent="0.25">
      <c r="A26">
        <v>1</v>
      </c>
      <c r="B26">
        <v>8.3353999999999999</v>
      </c>
      <c r="C26">
        <v>8.4114000000000004</v>
      </c>
      <c r="D26">
        <v>4.9889000000000001</v>
      </c>
      <c r="E26">
        <v>5</v>
      </c>
      <c r="F26">
        <v>51.224400000000003</v>
      </c>
      <c r="G26">
        <v>47.189900000000002</v>
      </c>
      <c r="H26">
        <v>21.512899999999998</v>
      </c>
    </row>
    <row r="27" spans="1:8" x14ac:dyDescent="0.25">
      <c r="A27">
        <v>2</v>
      </c>
      <c r="B27">
        <v>9.3885000000000005</v>
      </c>
      <c r="C27">
        <v>9.4098000000000006</v>
      </c>
      <c r="D27">
        <v>3.2221000000000002</v>
      </c>
      <c r="E27">
        <v>1</v>
      </c>
      <c r="F27">
        <v>17.531199999999998</v>
      </c>
      <c r="G27">
        <v>17.3887</v>
      </c>
      <c r="H27">
        <v>4.8933</v>
      </c>
    </row>
    <row r="28" spans="1:8" x14ac:dyDescent="0.25">
      <c r="A28">
        <v>2</v>
      </c>
      <c r="B28">
        <v>9.3885000000000005</v>
      </c>
      <c r="C28">
        <v>9.4098000000000006</v>
      </c>
      <c r="D28">
        <v>3.2221000000000002</v>
      </c>
      <c r="E28">
        <v>2</v>
      </c>
      <c r="F28">
        <v>14.780200000000001</v>
      </c>
      <c r="G28">
        <v>14.680999999999999</v>
      </c>
      <c r="H28">
        <v>4.7515999999999998</v>
      </c>
    </row>
    <row r="29" spans="1:8" x14ac:dyDescent="0.25">
      <c r="A29">
        <v>2</v>
      </c>
      <c r="B29">
        <v>9.3885000000000005</v>
      </c>
      <c r="C29">
        <v>9.4098000000000006</v>
      </c>
      <c r="D29">
        <v>3.2221000000000002</v>
      </c>
      <c r="E29">
        <v>3</v>
      </c>
      <c r="F29">
        <v>30.2211</v>
      </c>
      <c r="G29">
        <v>29.3248</v>
      </c>
      <c r="H29">
        <v>6.1463999999999999</v>
      </c>
    </row>
    <row r="30" spans="1:8" x14ac:dyDescent="0.25">
      <c r="A30">
        <v>2</v>
      </c>
      <c r="B30">
        <v>9.3885000000000005</v>
      </c>
      <c r="C30">
        <v>9.4098000000000006</v>
      </c>
      <c r="D30">
        <v>3.2221000000000002</v>
      </c>
      <c r="E30">
        <v>4</v>
      </c>
      <c r="F30">
        <v>19.181100000000001</v>
      </c>
      <c r="G30">
        <v>18.715599999999998</v>
      </c>
      <c r="H30">
        <v>4.4385000000000003</v>
      </c>
    </row>
    <row r="31" spans="1:8" x14ac:dyDescent="0.25">
      <c r="A31">
        <v>2</v>
      </c>
      <c r="B31">
        <v>9.3885000000000005</v>
      </c>
      <c r="C31">
        <v>9.4098000000000006</v>
      </c>
      <c r="D31">
        <v>3.2221000000000002</v>
      </c>
      <c r="E31">
        <v>5</v>
      </c>
      <c r="F31">
        <v>40.744700000000002</v>
      </c>
      <c r="G31">
        <v>40.180399999999999</v>
      </c>
      <c r="H31">
        <v>7.2548000000000004</v>
      </c>
    </row>
    <row r="32" spans="1:8" x14ac:dyDescent="0.25">
      <c r="A32">
        <v>2</v>
      </c>
      <c r="B32">
        <v>9.3747000000000007</v>
      </c>
      <c r="C32">
        <v>9.3604000000000003</v>
      </c>
      <c r="D32">
        <v>3.2635000000000001</v>
      </c>
      <c r="E32">
        <v>1</v>
      </c>
      <c r="F32">
        <v>17.470700000000001</v>
      </c>
      <c r="G32">
        <v>17.059000000000001</v>
      </c>
      <c r="H32">
        <v>4.9077000000000002</v>
      </c>
    </row>
    <row r="33" spans="1:8" x14ac:dyDescent="0.25">
      <c r="A33">
        <v>2</v>
      </c>
      <c r="B33">
        <v>9.3747000000000007</v>
      </c>
      <c r="C33">
        <v>9.3604000000000003</v>
      </c>
      <c r="D33">
        <v>3.2635000000000001</v>
      </c>
      <c r="E33">
        <v>2</v>
      </c>
      <c r="F33">
        <v>13.152900000000001</v>
      </c>
      <c r="G33">
        <v>14.1172</v>
      </c>
      <c r="H33">
        <v>4.8099999999999996</v>
      </c>
    </row>
    <row r="34" spans="1:8" x14ac:dyDescent="0.25">
      <c r="A34">
        <v>2</v>
      </c>
      <c r="B34">
        <v>9.3747000000000007</v>
      </c>
      <c r="C34">
        <v>9.3604000000000003</v>
      </c>
      <c r="D34">
        <v>3.2635000000000001</v>
      </c>
      <c r="E34">
        <v>3</v>
      </c>
      <c r="F34">
        <v>27.734999999999999</v>
      </c>
      <c r="G34">
        <v>29.425999999999998</v>
      </c>
      <c r="H34">
        <v>5.8166000000000002</v>
      </c>
    </row>
    <row r="35" spans="1:8" x14ac:dyDescent="0.25">
      <c r="A35">
        <v>2</v>
      </c>
      <c r="B35">
        <v>9.3747000000000007</v>
      </c>
      <c r="C35">
        <v>9.3604000000000003</v>
      </c>
      <c r="D35">
        <v>3.2635000000000001</v>
      </c>
      <c r="E35">
        <v>4</v>
      </c>
      <c r="F35">
        <v>17.593299999999999</v>
      </c>
      <c r="G35">
        <v>19.1418</v>
      </c>
      <c r="H35">
        <v>4.4653999999999998</v>
      </c>
    </row>
    <row r="36" spans="1:8" x14ac:dyDescent="0.25">
      <c r="A36">
        <v>2</v>
      </c>
      <c r="B36">
        <v>9.3747000000000007</v>
      </c>
      <c r="C36">
        <v>9.3604000000000003</v>
      </c>
      <c r="D36">
        <v>3.2635000000000001</v>
      </c>
      <c r="E36">
        <v>5</v>
      </c>
      <c r="F36">
        <v>37.898600000000002</v>
      </c>
      <c r="G36">
        <v>40.376800000000003</v>
      </c>
      <c r="H36">
        <v>6.8310000000000004</v>
      </c>
    </row>
    <row r="37" spans="1:8" x14ac:dyDescent="0.25">
      <c r="A37">
        <v>2</v>
      </c>
      <c r="B37">
        <v>9.4083000000000006</v>
      </c>
      <c r="C37">
        <v>9.3511000000000006</v>
      </c>
      <c r="D37">
        <v>3.4853999999999998</v>
      </c>
      <c r="E37">
        <v>1</v>
      </c>
      <c r="F37">
        <v>17.587399999999999</v>
      </c>
      <c r="G37">
        <v>17.286899999999999</v>
      </c>
      <c r="H37">
        <v>5.3994999999999997</v>
      </c>
    </row>
    <row r="38" spans="1:8" x14ac:dyDescent="0.25">
      <c r="A38">
        <v>2</v>
      </c>
      <c r="B38">
        <v>9.4083000000000006</v>
      </c>
      <c r="C38">
        <v>9.3511000000000006</v>
      </c>
      <c r="D38">
        <v>3.4853999999999998</v>
      </c>
      <c r="E38">
        <v>2</v>
      </c>
      <c r="F38">
        <v>13.8041</v>
      </c>
      <c r="G38">
        <v>13.568199999999999</v>
      </c>
      <c r="H38">
        <v>5.0796999999999999</v>
      </c>
    </row>
    <row r="39" spans="1:8" x14ac:dyDescent="0.25">
      <c r="A39">
        <v>2</v>
      </c>
      <c r="B39">
        <v>9.4083000000000006</v>
      </c>
      <c r="C39">
        <v>9.3511000000000006</v>
      </c>
      <c r="D39">
        <v>3.4853999999999998</v>
      </c>
      <c r="E39">
        <v>3</v>
      </c>
      <c r="F39">
        <v>28.713000000000001</v>
      </c>
      <c r="G39">
        <v>28.110800000000001</v>
      </c>
      <c r="H39">
        <v>6.2408000000000001</v>
      </c>
    </row>
    <row r="40" spans="1:8" x14ac:dyDescent="0.25">
      <c r="A40">
        <v>2</v>
      </c>
      <c r="B40">
        <v>9.4083000000000006</v>
      </c>
      <c r="C40">
        <v>9.3511000000000006</v>
      </c>
      <c r="D40">
        <v>3.4853999999999998</v>
      </c>
      <c r="E40">
        <v>4</v>
      </c>
      <c r="F40">
        <v>18.020099999999999</v>
      </c>
      <c r="G40">
        <v>17.931799999999999</v>
      </c>
      <c r="H40">
        <v>4.5941000000000001</v>
      </c>
    </row>
    <row r="41" spans="1:8" x14ac:dyDescent="0.25">
      <c r="A41">
        <v>2</v>
      </c>
      <c r="B41">
        <v>9.4083000000000006</v>
      </c>
      <c r="C41">
        <v>9.3511000000000006</v>
      </c>
      <c r="D41">
        <v>3.4853999999999998</v>
      </c>
      <c r="E41">
        <v>5</v>
      </c>
      <c r="F41">
        <v>38.477600000000002</v>
      </c>
      <c r="G41">
        <v>38.8414</v>
      </c>
      <c r="H41">
        <v>7.4459</v>
      </c>
    </row>
    <row r="42" spans="1:8" x14ac:dyDescent="0.25">
      <c r="A42">
        <v>2</v>
      </c>
      <c r="B42">
        <v>9.3963999999999999</v>
      </c>
      <c r="C42">
        <v>9.4201999999999995</v>
      </c>
      <c r="D42">
        <v>3.2362000000000002</v>
      </c>
      <c r="E42">
        <v>1</v>
      </c>
      <c r="F42">
        <v>17.258099999999999</v>
      </c>
      <c r="G42">
        <v>17.370100000000001</v>
      </c>
      <c r="H42">
        <v>4.8318000000000003</v>
      </c>
    </row>
    <row r="43" spans="1:8" x14ac:dyDescent="0.25">
      <c r="A43">
        <v>2</v>
      </c>
      <c r="B43">
        <v>9.3963999999999999</v>
      </c>
      <c r="C43">
        <v>9.4201999999999995</v>
      </c>
      <c r="D43">
        <v>3.2362000000000002</v>
      </c>
      <c r="E43">
        <v>2</v>
      </c>
      <c r="F43">
        <v>15.026899999999999</v>
      </c>
      <c r="G43">
        <v>13.718299999999999</v>
      </c>
      <c r="H43">
        <v>4.8509000000000002</v>
      </c>
    </row>
    <row r="44" spans="1:8" x14ac:dyDescent="0.25">
      <c r="A44">
        <v>2</v>
      </c>
      <c r="B44">
        <v>9.3963999999999999</v>
      </c>
      <c r="C44">
        <v>9.4201999999999995</v>
      </c>
      <c r="D44">
        <v>3.2362000000000002</v>
      </c>
      <c r="E44">
        <v>3</v>
      </c>
      <c r="F44">
        <v>30.398399999999999</v>
      </c>
      <c r="G44">
        <v>28.811599999999999</v>
      </c>
      <c r="H44">
        <v>6.1913</v>
      </c>
    </row>
    <row r="45" spans="1:8" x14ac:dyDescent="0.25">
      <c r="A45">
        <v>2</v>
      </c>
      <c r="B45">
        <v>9.3963999999999999</v>
      </c>
      <c r="C45">
        <v>9.4201999999999995</v>
      </c>
      <c r="D45">
        <v>3.2362000000000002</v>
      </c>
      <c r="E45">
        <v>4</v>
      </c>
      <c r="F45">
        <v>19.7531</v>
      </c>
      <c r="G45">
        <v>18.4542</v>
      </c>
      <c r="H45">
        <v>4.5060000000000002</v>
      </c>
    </row>
    <row r="46" spans="1:8" x14ac:dyDescent="0.25">
      <c r="A46">
        <v>2</v>
      </c>
      <c r="B46">
        <v>9.3963999999999999</v>
      </c>
      <c r="C46">
        <v>9.4201999999999995</v>
      </c>
      <c r="D46">
        <v>3.2362000000000002</v>
      </c>
      <c r="E46">
        <v>5</v>
      </c>
      <c r="F46">
        <v>41.527900000000002</v>
      </c>
      <c r="G46">
        <v>38.527700000000003</v>
      </c>
      <c r="H46">
        <v>7.2827999999999999</v>
      </c>
    </row>
    <row r="47" spans="1:8" x14ac:dyDescent="0.25">
      <c r="A47">
        <v>2</v>
      </c>
      <c r="B47">
        <v>9.4008000000000003</v>
      </c>
      <c r="C47">
        <v>9.3576999999999995</v>
      </c>
      <c r="D47">
        <v>3.3574999999999999</v>
      </c>
      <c r="E47">
        <v>1</v>
      </c>
      <c r="F47">
        <v>17.583200000000001</v>
      </c>
      <c r="G47">
        <v>16.8066</v>
      </c>
      <c r="H47">
        <v>5.2392000000000003</v>
      </c>
    </row>
    <row r="48" spans="1:8" x14ac:dyDescent="0.25">
      <c r="A48">
        <v>2</v>
      </c>
      <c r="B48">
        <v>9.4008000000000003</v>
      </c>
      <c r="C48">
        <v>9.3576999999999995</v>
      </c>
      <c r="D48">
        <v>3.3574999999999999</v>
      </c>
      <c r="E48">
        <v>2</v>
      </c>
      <c r="F48">
        <v>13.7156</v>
      </c>
      <c r="G48">
        <v>14.7227</v>
      </c>
      <c r="H48">
        <v>4.8169000000000004</v>
      </c>
    </row>
    <row r="49" spans="1:8" x14ac:dyDescent="0.25">
      <c r="A49">
        <v>2</v>
      </c>
      <c r="B49">
        <v>9.4008000000000003</v>
      </c>
      <c r="C49">
        <v>9.3576999999999995</v>
      </c>
      <c r="D49">
        <v>3.3574999999999999</v>
      </c>
      <c r="E49">
        <v>3</v>
      </c>
      <c r="F49">
        <v>28.692900000000002</v>
      </c>
      <c r="G49">
        <v>29.886800000000001</v>
      </c>
      <c r="H49">
        <v>6.1741999999999999</v>
      </c>
    </row>
    <row r="50" spans="1:8" x14ac:dyDescent="0.25">
      <c r="A50">
        <v>2</v>
      </c>
      <c r="B50">
        <v>9.4008000000000003</v>
      </c>
      <c r="C50">
        <v>9.3576999999999995</v>
      </c>
      <c r="D50">
        <v>3.3574999999999999</v>
      </c>
      <c r="E50">
        <v>4</v>
      </c>
      <c r="F50">
        <v>17.857299999999999</v>
      </c>
      <c r="G50">
        <v>19.110399999999998</v>
      </c>
      <c r="H50">
        <v>4.4195000000000002</v>
      </c>
    </row>
    <row r="51" spans="1:8" x14ac:dyDescent="0.25">
      <c r="A51">
        <v>2</v>
      </c>
      <c r="B51">
        <v>9.4008000000000003</v>
      </c>
      <c r="C51">
        <v>9.3576999999999995</v>
      </c>
      <c r="D51">
        <v>3.3574999999999999</v>
      </c>
      <c r="E51">
        <v>5</v>
      </c>
      <c r="F51">
        <v>38.597999999999999</v>
      </c>
      <c r="G51">
        <v>40.489899999999999</v>
      </c>
      <c r="H51">
        <v>7.3531000000000004</v>
      </c>
    </row>
    <row r="52" spans="1:8" x14ac:dyDescent="0.25">
      <c r="A52">
        <v>3</v>
      </c>
      <c r="B52">
        <v>9.3460999999999999</v>
      </c>
      <c r="C52">
        <v>9.3917000000000002</v>
      </c>
      <c r="D52">
        <v>4.9241000000000001</v>
      </c>
      <c r="E52">
        <v>1</v>
      </c>
      <c r="F52">
        <v>45.1492</v>
      </c>
      <c r="G52">
        <v>44.754100000000001</v>
      </c>
      <c r="H52">
        <v>24.815899999999999</v>
      </c>
    </row>
    <row r="53" spans="1:8" x14ac:dyDescent="0.25">
      <c r="A53">
        <v>3</v>
      </c>
      <c r="B53">
        <v>9.3460999999999999</v>
      </c>
      <c r="C53">
        <v>9.3917000000000002</v>
      </c>
      <c r="D53">
        <v>4.9241000000000001</v>
      </c>
      <c r="E53">
        <v>2</v>
      </c>
      <c r="F53">
        <v>7.9790999999999999</v>
      </c>
      <c r="G53">
        <v>7.9802</v>
      </c>
      <c r="H53">
        <v>5.0747999999999998</v>
      </c>
    </row>
    <row r="54" spans="1:8" x14ac:dyDescent="0.25">
      <c r="A54">
        <v>3</v>
      </c>
      <c r="B54">
        <v>9.3460999999999999</v>
      </c>
      <c r="C54">
        <v>9.3917000000000002</v>
      </c>
      <c r="D54">
        <v>4.9241000000000001</v>
      </c>
      <c r="E54">
        <v>3</v>
      </c>
      <c r="F54">
        <v>6.4935999999999998</v>
      </c>
      <c r="G54">
        <v>6.7771999999999997</v>
      </c>
      <c r="H54">
        <v>5.4739000000000004</v>
      </c>
    </row>
    <row r="55" spans="1:8" x14ac:dyDescent="0.25">
      <c r="A55">
        <v>3</v>
      </c>
      <c r="B55">
        <v>9.3460999999999999</v>
      </c>
      <c r="C55">
        <v>9.3917000000000002</v>
      </c>
      <c r="D55">
        <v>4.9241000000000001</v>
      </c>
      <c r="E55">
        <v>4</v>
      </c>
      <c r="F55">
        <v>5.9035000000000002</v>
      </c>
      <c r="G55">
        <v>6.4366000000000003</v>
      </c>
      <c r="H55">
        <v>4.3611000000000004</v>
      </c>
    </row>
    <row r="56" spans="1:8" x14ac:dyDescent="0.25">
      <c r="A56">
        <v>3</v>
      </c>
      <c r="B56">
        <v>9.3460999999999999</v>
      </c>
      <c r="C56">
        <v>9.3917000000000002</v>
      </c>
      <c r="D56">
        <v>4.9241000000000001</v>
      </c>
      <c r="E56">
        <v>5</v>
      </c>
      <c r="F56">
        <v>12.6157</v>
      </c>
      <c r="G56">
        <v>12.5016</v>
      </c>
      <c r="H56">
        <v>6.1395</v>
      </c>
    </row>
    <row r="57" spans="1:8" x14ac:dyDescent="0.25">
      <c r="A57">
        <v>3</v>
      </c>
      <c r="B57">
        <v>9.3520000000000003</v>
      </c>
      <c r="C57">
        <v>9.4086999999999996</v>
      </c>
      <c r="D57">
        <v>4.8372000000000002</v>
      </c>
      <c r="E57">
        <v>1</v>
      </c>
      <c r="F57">
        <v>45.737099999999998</v>
      </c>
      <c r="G57">
        <v>45.6736</v>
      </c>
      <c r="H57">
        <v>26.2729</v>
      </c>
    </row>
    <row r="58" spans="1:8" x14ac:dyDescent="0.25">
      <c r="A58">
        <v>3</v>
      </c>
      <c r="B58">
        <v>9.3520000000000003</v>
      </c>
      <c r="C58">
        <v>9.4086999999999996</v>
      </c>
      <c r="D58">
        <v>4.8372000000000002</v>
      </c>
      <c r="E58">
        <v>2</v>
      </c>
      <c r="F58">
        <v>8.1382999999999992</v>
      </c>
      <c r="G58">
        <v>8.1409000000000002</v>
      </c>
      <c r="H58">
        <v>5.1269999999999998</v>
      </c>
    </row>
    <row r="59" spans="1:8" x14ac:dyDescent="0.25">
      <c r="A59">
        <v>3</v>
      </c>
      <c r="B59">
        <v>9.3520000000000003</v>
      </c>
      <c r="C59">
        <v>9.4086999999999996</v>
      </c>
      <c r="D59">
        <v>4.8372000000000002</v>
      </c>
      <c r="E59">
        <v>3</v>
      </c>
      <c r="F59">
        <v>6.5789</v>
      </c>
      <c r="G59">
        <v>6.6856999999999998</v>
      </c>
      <c r="H59">
        <v>5.3296999999999999</v>
      </c>
    </row>
    <row r="60" spans="1:8" x14ac:dyDescent="0.25">
      <c r="A60">
        <v>3</v>
      </c>
      <c r="B60">
        <v>9.3520000000000003</v>
      </c>
      <c r="C60">
        <v>9.4086999999999996</v>
      </c>
      <c r="D60">
        <v>4.8372000000000002</v>
      </c>
      <c r="E60">
        <v>4</v>
      </c>
      <c r="F60">
        <v>6.1148999999999996</v>
      </c>
      <c r="G60">
        <v>6.3220000000000001</v>
      </c>
      <c r="H60">
        <v>4.5407000000000002</v>
      </c>
    </row>
    <row r="61" spans="1:8" x14ac:dyDescent="0.25">
      <c r="A61">
        <v>3</v>
      </c>
      <c r="B61">
        <v>9.3520000000000003</v>
      </c>
      <c r="C61">
        <v>9.4086999999999996</v>
      </c>
      <c r="D61">
        <v>4.8372000000000002</v>
      </c>
      <c r="E61">
        <v>5</v>
      </c>
      <c r="F61">
        <v>12.4086</v>
      </c>
      <c r="G61">
        <v>12.492000000000001</v>
      </c>
      <c r="H61">
        <v>6.0654000000000003</v>
      </c>
    </row>
    <row r="62" spans="1:8" x14ac:dyDescent="0.25">
      <c r="A62">
        <v>3</v>
      </c>
      <c r="B62">
        <v>9.2812999999999999</v>
      </c>
      <c r="C62">
        <v>9.2995000000000001</v>
      </c>
      <c r="D62">
        <v>4.9931000000000001</v>
      </c>
      <c r="E62">
        <v>1</v>
      </c>
      <c r="F62">
        <v>43.214500000000001</v>
      </c>
      <c r="G62">
        <v>44.887099999999997</v>
      </c>
      <c r="H62">
        <v>25.680800000000001</v>
      </c>
    </row>
    <row r="63" spans="1:8" x14ac:dyDescent="0.25">
      <c r="A63">
        <v>3</v>
      </c>
      <c r="B63">
        <v>9.2812999999999999</v>
      </c>
      <c r="C63">
        <v>9.2995000000000001</v>
      </c>
      <c r="D63">
        <v>4.9931000000000001</v>
      </c>
      <c r="E63">
        <v>2</v>
      </c>
      <c r="F63">
        <v>8.0299999999999994</v>
      </c>
      <c r="G63">
        <v>7.8122999999999996</v>
      </c>
      <c r="H63">
        <v>5.1050000000000004</v>
      </c>
    </row>
    <row r="64" spans="1:8" x14ac:dyDescent="0.25">
      <c r="A64">
        <v>3</v>
      </c>
      <c r="B64">
        <v>9.2812999999999999</v>
      </c>
      <c r="C64">
        <v>9.2995000000000001</v>
      </c>
      <c r="D64">
        <v>4.9931000000000001</v>
      </c>
      <c r="E64">
        <v>3</v>
      </c>
      <c r="F64">
        <v>6.6550000000000002</v>
      </c>
      <c r="G64">
        <v>6.4939999999999998</v>
      </c>
      <c r="H64">
        <v>5.3076999999999996</v>
      </c>
    </row>
    <row r="65" spans="1:8" x14ac:dyDescent="0.25">
      <c r="A65">
        <v>3</v>
      </c>
      <c r="B65">
        <v>9.2812999999999999</v>
      </c>
      <c r="C65">
        <v>9.2995000000000001</v>
      </c>
      <c r="D65">
        <v>4.9931000000000001</v>
      </c>
      <c r="E65">
        <v>4</v>
      </c>
      <c r="F65">
        <v>6.2213000000000003</v>
      </c>
      <c r="G65">
        <v>5.9055</v>
      </c>
      <c r="H65">
        <v>4.5952000000000002</v>
      </c>
    </row>
    <row r="66" spans="1:8" x14ac:dyDescent="0.25">
      <c r="A66">
        <v>3</v>
      </c>
      <c r="B66">
        <v>9.2812999999999999</v>
      </c>
      <c r="C66">
        <v>9.2995000000000001</v>
      </c>
      <c r="D66">
        <v>4.9931000000000001</v>
      </c>
      <c r="E66">
        <v>5</v>
      </c>
      <c r="F66">
        <v>12.406599999999999</v>
      </c>
      <c r="G66">
        <v>12.6067</v>
      </c>
      <c r="H66">
        <v>6.2720000000000002</v>
      </c>
    </row>
    <row r="67" spans="1:8" x14ac:dyDescent="0.25">
      <c r="A67">
        <v>3</v>
      </c>
      <c r="B67">
        <v>9.3481000000000005</v>
      </c>
      <c r="C67">
        <v>9.3094999999999999</v>
      </c>
      <c r="D67">
        <v>4.9523000000000001</v>
      </c>
      <c r="E67">
        <v>1</v>
      </c>
      <c r="F67">
        <v>45.4514</v>
      </c>
      <c r="G67">
        <v>44.058700000000002</v>
      </c>
      <c r="H67">
        <v>27.191500000000001</v>
      </c>
    </row>
    <row r="68" spans="1:8" x14ac:dyDescent="0.25">
      <c r="A68">
        <v>3</v>
      </c>
      <c r="B68">
        <v>9.3481000000000005</v>
      </c>
      <c r="C68">
        <v>9.3094999999999999</v>
      </c>
      <c r="D68">
        <v>4.9523000000000001</v>
      </c>
      <c r="E68">
        <v>2</v>
      </c>
      <c r="F68">
        <v>8.0721000000000007</v>
      </c>
      <c r="G68">
        <v>7.7542999999999997</v>
      </c>
      <c r="H68">
        <v>5.2450999999999999</v>
      </c>
    </row>
    <row r="69" spans="1:8" x14ac:dyDescent="0.25">
      <c r="A69">
        <v>3</v>
      </c>
      <c r="B69">
        <v>9.3481000000000005</v>
      </c>
      <c r="C69">
        <v>9.3094999999999999</v>
      </c>
      <c r="D69">
        <v>4.9523000000000001</v>
      </c>
      <c r="E69">
        <v>3</v>
      </c>
      <c r="F69">
        <v>6.6520000000000001</v>
      </c>
      <c r="G69">
        <v>6.6326000000000001</v>
      </c>
      <c r="H69">
        <v>5.4390000000000001</v>
      </c>
    </row>
    <row r="70" spans="1:8" x14ac:dyDescent="0.25">
      <c r="A70">
        <v>3</v>
      </c>
      <c r="B70">
        <v>9.3481000000000005</v>
      </c>
      <c r="C70">
        <v>9.3094999999999999</v>
      </c>
      <c r="D70">
        <v>4.9523000000000001</v>
      </c>
      <c r="E70">
        <v>4</v>
      </c>
      <c r="F70">
        <v>6.1978</v>
      </c>
      <c r="G70">
        <v>6.1543000000000001</v>
      </c>
      <c r="H70">
        <v>4.5118</v>
      </c>
    </row>
    <row r="71" spans="1:8" x14ac:dyDescent="0.25">
      <c r="A71">
        <v>3</v>
      </c>
      <c r="B71">
        <v>9.3481000000000005</v>
      </c>
      <c r="C71">
        <v>9.3094999999999999</v>
      </c>
      <c r="D71">
        <v>4.9523000000000001</v>
      </c>
      <c r="E71">
        <v>5</v>
      </c>
      <c r="F71">
        <v>12.601100000000001</v>
      </c>
      <c r="G71">
        <v>12.4977</v>
      </c>
      <c r="H71">
        <v>6.3044000000000002</v>
      </c>
    </row>
    <row r="72" spans="1:8" x14ac:dyDescent="0.25">
      <c r="A72">
        <v>3</v>
      </c>
      <c r="B72">
        <v>9.3879999999999999</v>
      </c>
      <c r="C72">
        <v>9.4135000000000009</v>
      </c>
      <c r="D72">
        <v>4.9355000000000002</v>
      </c>
      <c r="E72">
        <v>1</v>
      </c>
      <c r="F72">
        <v>44.475900000000003</v>
      </c>
      <c r="G72">
        <v>45.534199999999998</v>
      </c>
      <c r="H72">
        <v>25.508199999999999</v>
      </c>
    </row>
    <row r="73" spans="1:8" x14ac:dyDescent="0.25">
      <c r="A73">
        <v>3</v>
      </c>
      <c r="B73">
        <v>9.3879999999999999</v>
      </c>
      <c r="C73">
        <v>9.4135000000000009</v>
      </c>
      <c r="D73">
        <v>4.9355000000000002</v>
      </c>
      <c r="E73">
        <v>2</v>
      </c>
      <c r="F73">
        <v>7.9470000000000001</v>
      </c>
      <c r="G73">
        <v>8.0512999999999995</v>
      </c>
      <c r="H73">
        <v>5.1844000000000001</v>
      </c>
    </row>
    <row r="74" spans="1:8" x14ac:dyDescent="0.25">
      <c r="A74">
        <v>3</v>
      </c>
      <c r="B74">
        <v>9.3879999999999999</v>
      </c>
      <c r="C74">
        <v>9.4135000000000009</v>
      </c>
      <c r="D74">
        <v>4.9355000000000002</v>
      </c>
      <c r="E74">
        <v>3</v>
      </c>
      <c r="F74">
        <v>6.5125999999999999</v>
      </c>
      <c r="G74">
        <v>6.6124000000000001</v>
      </c>
      <c r="H74">
        <v>5.3752000000000004</v>
      </c>
    </row>
    <row r="75" spans="1:8" x14ac:dyDescent="0.25">
      <c r="A75">
        <v>3</v>
      </c>
      <c r="B75">
        <v>9.3879999999999999</v>
      </c>
      <c r="C75">
        <v>9.4135000000000009</v>
      </c>
      <c r="D75">
        <v>4.9355000000000002</v>
      </c>
      <c r="E75">
        <v>4</v>
      </c>
      <c r="F75">
        <v>5.9203000000000001</v>
      </c>
      <c r="G75">
        <v>6.1990999999999996</v>
      </c>
      <c r="H75">
        <v>4.3993000000000002</v>
      </c>
    </row>
    <row r="76" spans="1:8" x14ac:dyDescent="0.25">
      <c r="A76">
        <v>3</v>
      </c>
      <c r="B76">
        <v>9.3879999999999999</v>
      </c>
      <c r="C76">
        <v>9.4135000000000009</v>
      </c>
      <c r="D76">
        <v>4.9355000000000002</v>
      </c>
      <c r="E76">
        <v>5</v>
      </c>
      <c r="F76">
        <v>12.6412</v>
      </c>
      <c r="G76">
        <v>12.4217</v>
      </c>
      <c r="H76">
        <v>6.2240000000000002</v>
      </c>
    </row>
    <row r="77" spans="1:8" x14ac:dyDescent="0.25">
      <c r="A77">
        <v>4</v>
      </c>
      <c r="B77">
        <v>9.9338999999999995</v>
      </c>
      <c r="C77">
        <v>9.8828999999999994</v>
      </c>
      <c r="D77">
        <v>4.8015999999999996</v>
      </c>
      <c r="E77">
        <v>1</v>
      </c>
      <c r="F77">
        <v>34.815899999999999</v>
      </c>
      <c r="G77">
        <v>34.028100000000002</v>
      </c>
      <c r="H77">
        <v>10.3398</v>
      </c>
    </row>
    <row r="78" spans="1:8" x14ac:dyDescent="0.25">
      <c r="A78">
        <v>4</v>
      </c>
      <c r="B78">
        <v>9.9338999999999995</v>
      </c>
      <c r="C78">
        <v>9.8828999999999994</v>
      </c>
      <c r="D78">
        <v>4.8015999999999996</v>
      </c>
      <c r="E78">
        <v>2</v>
      </c>
      <c r="F78">
        <v>6.2529000000000003</v>
      </c>
      <c r="G78">
        <v>6.3075999999999999</v>
      </c>
      <c r="H78">
        <v>4.3194999999999997</v>
      </c>
    </row>
    <row r="79" spans="1:8" x14ac:dyDescent="0.25">
      <c r="A79">
        <v>4</v>
      </c>
      <c r="B79">
        <v>9.9338999999999995</v>
      </c>
      <c r="C79">
        <v>9.8828999999999994</v>
      </c>
      <c r="D79">
        <v>4.8015999999999996</v>
      </c>
      <c r="E79">
        <v>3</v>
      </c>
      <c r="F79">
        <v>11.7964</v>
      </c>
      <c r="G79">
        <v>11.3948</v>
      </c>
      <c r="H79">
        <v>4.8666999999999998</v>
      </c>
    </row>
    <row r="80" spans="1:8" x14ac:dyDescent="0.25">
      <c r="A80">
        <v>4</v>
      </c>
      <c r="B80">
        <v>9.9338999999999995</v>
      </c>
      <c r="C80">
        <v>9.8828999999999994</v>
      </c>
      <c r="D80">
        <v>4.8015999999999996</v>
      </c>
      <c r="E80">
        <v>4</v>
      </c>
      <c r="F80">
        <v>5.8630000000000004</v>
      </c>
      <c r="G80">
        <v>5.5693000000000001</v>
      </c>
      <c r="H80">
        <v>4.42</v>
      </c>
    </row>
    <row r="81" spans="1:8" x14ac:dyDescent="0.25">
      <c r="A81">
        <v>4</v>
      </c>
      <c r="B81">
        <v>9.9338999999999995</v>
      </c>
      <c r="C81">
        <v>9.8828999999999994</v>
      </c>
      <c r="D81">
        <v>4.8015999999999996</v>
      </c>
      <c r="E81">
        <v>5</v>
      </c>
      <c r="F81">
        <v>19.776199999999999</v>
      </c>
      <c r="G81">
        <v>19.104700000000001</v>
      </c>
      <c r="H81">
        <v>6.3402000000000003</v>
      </c>
    </row>
    <row r="82" spans="1:8" x14ac:dyDescent="0.25">
      <c r="A82">
        <v>4</v>
      </c>
      <c r="B82">
        <v>9.9314</v>
      </c>
      <c r="C82">
        <v>9.8991000000000007</v>
      </c>
      <c r="D82">
        <v>5.0324999999999998</v>
      </c>
      <c r="E82">
        <v>1</v>
      </c>
      <c r="F82">
        <v>34.571300000000001</v>
      </c>
      <c r="G82">
        <v>34.174599999999998</v>
      </c>
      <c r="H82">
        <v>9.6080000000000005</v>
      </c>
    </row>
    <row r="83" spans="1:8" x14ac:dyDescent="0.25">
      <c r="A83">
        <v>4</v>
      </c>
      <c r="B83">
        <v>9.9314</v>
      </c>
      <c r="C83">
        <v>9.8991000000000007</v>
      </c>
      <c r="D83">
        <v>5.0324999999999998</v>
      </c>
      <c r="E83">
        <v>2</v>
      </c>
      <c r="F83">
        <v>6.3437999999999999</v>
      </c>
      <c r="G83">
        <v>6.5477999999999996</v>
      </c>
      <c r="H83">
        <v>4.7302999999999997</v>
      </c>
    </row>
    <row r="84" spans="1:8" x14ac:dyDescent="0.25">
      <c r="A84">
        <v>4</v>
      </c>
      <c r="B84">
        <v>9.9314</v>
      </c>
      <c r="C84">
        <v>9.8991000000000007</v>
      </c>
      <c r="D84">
        <v>5.0324999999999998</v>
      </c>
      <c r="E84">
        <v>3</v>
      </c>
      <c r="F84">
        <v>12.1258</v>
      </c>
      <c r="G84">
        <v>12.2225</v>
      </c>
      <c r="H84">
        <v>5.3787000000000003</v>
      </c>
    </row>
    <row r="85" spans="1:8" x14ac:dyDescent="0.25">
      <c r="A85">
        <v>4</v>
      </c>
      <c r="B85">
        <v>9.9314</v>
      </c>
      <c r="C85">
        <v>9.8991000000000007</v>
      </c>
      <c r="D85">
        <v>5.0324999999999998</v>
      </c>
      <c r="E85">
        <v>4</v>
      </c>
      <c r="F85">
        <v>6.0513000000000003</v>
      </c>
      <c r="G85">
        <v>5.9927000000000001</v>
      </c>
      <c r="H85">
        <v>4.7375999999999996</v>
      </c>
    </row>
    <row r="86" spans="1:8" x14ac:dyDescent="0.25">
      <c r="A86">
        <v>4</v>
      </c>
      <c r="B86">
        <v>9.9314</v>
      </c>
      <c r="C86">
        <v>9.8991000000000007</v>
      </c>
      <c r="D86">
        <v>5.0324999999999998</v>
      </c>
      <c r="E86">
        <v>5</v>
      </c>
      <c r="F86">
        <v>20.225200000000001</v>
      </c>
      <c r="G86">
        <v>20.5609</v>
      </c>
      <c r="H86">
        <v>6.6760000000000002</v>
      </c>
    </row>
    <row r="87" spans="1:8" x14ac:dyDescent="0.25">
      <c r="A87">
        <v>4</v>
      </c>
      <c r="B87">
        <v>9.9290000000000003</v>
      </c>
      <c r="C87">
        <v>9.8691999999999993</v>
      </c>
      <c r="D87">
        <v>5.0856000000000003</v>
      </c>
      <c r="E87">
        <v>1</v>
      </c>
      <c r="F87">
        <v>34.061799999999998</v>
      </c>
      <c r="G87">
        <v>33.716700000000003</v>
      </c>
      <c r="H87">
        <v>11.7758</v>
      </c>
    </row>
    <row r="88" spans="1:8" x14ac:dyDescent="0.25">
      <c r="A88">
        <v>4</v>
      </c>
      <c r="B88">
        <v>9.9290000000000003</v>
      </c>
      <c r="C88">
        <v>9.8691999999999993</v>
      </c>
      <c r="D88">
        <v>5.0856000000000003</v>
      </c>
      <c r="E88">
        <v>2</v>
      </c>
      <c r="F88">
        <v>6.4398</v>
      </c>
      <c r="G88">
        <v>6.4016000000000002</v>
      </c>
      <c r="H88">
        <v>4.7712000000000003</v>
      </c>
    </row>
    <row r="89" spans="1:8" x14ac:dyDescent="0.25">
      <c r="A89">
        <v>4</v>
      </c>
      <c r="B89">
        <v>9.9290000000000003</v>
      </c>
      <c r="C89">
        <v>9.8691999999999993</v>
      </c>
      <c r="D89">
        <v>5.0856000000000003</v>
      </c>
      <c r="E89">
        <v>3</v>
      </c>
      <c r="F89">
        <v>12.4857</v>
      </c>
      <c r="G89">
        <v>12.5069</v>
      </c>
      <c r="H89">
        <v>5.3106</v>
      </c>
    </row>
    <row r="90" spans="1:8" x14ac:dyDescent="0.25">
      <c r="A90">
        <v>4</v>
      </c>
      <c r="B90">
        <v>9.9290000000000003</v>
      </c>
      <c r="C90">
        <v>9.8691999999999993</v>
      </c>
      <c r="D90">
        <v>5.0856000000000003</v>
      </c>
      <c r="E90">
        <v>4</v>
      </c>
      <c r="F90">
        <v>6.2027999999999999</v>
      </c>
      <c r="G90">
        <v>6.202</v>
      </c>
      <c r="H90">
        <v>4.8986999999999998</v>
      </c>
    </row>
    <row r="91" spans="1:8" x14ac:dyDescent="0.25">
      <c r="A91">
        <v>4</v>
      </c>
      <c r="B91">
        <v>9.9290000000000003</v>
      </c>
      <c r="C91">
        <v>9.8691999999999993</v>
      </c>
      <c r="D91">
        <v>5.0856000000000003</v>
      </c>
      <c r="E91">
        <v>5</v>
      </c>
      <c r="F91">
        <v>20.831</v>
      </c>
      <c r="G91">
        <v>20.759799999999998</v>
      </c>
      <c r="H91">
        <v>6.5239000000000003</v>
      </c>
    </row>
    <row r="92" spans="1:8" x14ac:dyDescent="0.25">
      <c r="A92">
        <v>4</v>
      </c>
      <c r="B92">
        <v>9.8823000000000008</v>
      </c>
      <c r="C92">
        <v>10.114599999999999</v>
      </c>
      <c r="D92">
        <v>4.8964999999999996</v>
      </c>
      <c r="E92">
        <v>1</v>
      </c>
      <c r="F92">
        <v>33.694800000000001</v>
      </c>
      <c r="G92">
        <v>34.064999999999998</v>
      </c>
      <c r="H92">
        <v>8.4902999999999995</v>
      </c>
    </row>
    <row r="93" spans="1:8" x14ac:dyDescent="0.25">
      <c r="A93">
        <v>4</v>
      </c>
      <c r="B93">
        <v>9.8823000000000008</v>
      </c>
      <c r="C93">
        <v>10.114599999999999</v>
      </c>
      <c r="D93">
        <v>4.8964999999999996</v>
      </c>
      <c r="E93">
        <v>2</v>
      </c>
      <c r="F93">
        <v>6.5533000000000001</v>
      </c>
      <c r="G93">
        <v>6.1147999999999998</v>
      </c>
      <c r="H93">
        <v>4.5715000000000003</v>
      </c>
    </row>
    <row r="94" spans="1:8" x14ac:dyDescent="0.25">
      <c r="A94">
        <v>4</v>
      </c>
      <c r="B94">
        <v>9.8823000000000008</v>
      </c>
      <c r="C94">
        <v>10.114599999999999</v>
      </c>
      <c r="D94">
        <v>4.8964999999999996</v>
      </c>
      <c r="E94">
        <v>3</v>
      </c>
      <c r="F94">
        <v>12.4328</v>
      </c>
      <c r="G94">
        <v>11.8942</v>
      </c>
      <c r="H94">
        <v>5.1993999999999998</v>
      </c>
    </row>
    <row r="95" spans="1:8" x14ac:dyDescent="0.25">
      <c r="A95">
        <v>4</v>
      </c>
      <c r="B95">
        <v>9.8823000000000008</v>
      </c>
      <c r="C95">
        <v>10.114599999999999</v>
      </c>
      <c r="D95">
        <v>4.8964999999999996</v>
      </c>
      <c r="E95">
        <v>4</v>
      </c>
      <c r="F95">
        <v>6.1439000000000004</v>
      </c>
      <c r="G95">
        <v>5.9356</v>
      </c>
      <c r="H95">
        <v>4.5974000000000004</v>
      </c>
    </row>
    <row r="96" spans="1:8" x14ac:dyDescent="0.25">
      <c r="A96">
        <v>4</v>
      </c>
      <c r="B96">
        <v>9.8823000000000008</v>
      </c>
      <c r="C96">
        <v>10.114599999999999</v>
      </c>
      <c r="D96">
        <v>4.8964999999999996</v>
      </c>
      <c r="E96">
        <v>5</v>
      </c>
      <c r="F96">
        <v>20.9436</v>
      </c>
      <c r="G96">
        <v>19.128799999999998</v>
      </c>
      <c r="H96">
        <v>6.3852000000000002</v>
      </c>
    </row>
    <row r="97" spans="1:8" x14ac:dyDescent="0.25">
      <c r="A97">
        <v>4</v>
      </c>
      <c r="B97">
        <v>9.9475999999999996</v>
      </c>
      <c r="C97">
        <v>9.9267000000000003</v>
      </c>
      <c r="D97">
        <v>4.8170000000000002</v>
      </c>
      <c r="E97">
        <v>1</v>
      </c>
      <c r="F97">
        <v>35.052500000000002</v>
      </c>
      <c r="G97">
        <v>34.316299999999998</v>
      </c>
      <c r="H97">
        <v>8.4277999999999995</v>
      </c>
    </row>
    <row r="98" spans="1:8" x14ac:dyDescent="0.25">
      <c r="A98">
        <v>4</v>
      </c>
      <c r="B98">
        <v>9.9475999999999996</v>
      </c>
      <c r="C98">
        <v>9.9267000000000003</v>
      </c>
      <c r="D98">
        <v>4.8170000000000002</v>
      </c>
      <c r="E98">
        <v>2</v>
      </c>
      <c r="F98">
        <v>6.4634999999999998</v>
      </c>
      <c r="G98">
        <v>6.5853999999999999</v>
      </c>
      <c r="H98">
        <v>4.4105999999999996</v>
      </c>
    </row>
    <row r="99" spans="1:8" x14ac:dyDescent="0.25">
      <c r="A99">
        <v>4</v>
      </c>
      <c r="B99">
        <v>9.9475999999999996</v>
      </c>
      <c r="C99">
        <v>9.9267000000000003</v>
      </c>
      <c r="D99">
        <v>4.8170000000000002</v>
      </c>
      <c r="E99">
        <v>3</v>
      </c>
      <c r="F99">
        <v>12.404999999999999</v>
      </c>
      <c r="G99">
        <v>12.0731</v>
      </c>
      <c r="H99">
        <v>5.2125000000000004</v>
      </c>
    </row>
    <row r="100" spans="1:8" x14ac:dyDescent="0.25">
      <c r="A100">
        <v>4</v>
      </c>
      <c r="B100">
        <v>9.9475999999999996</v>
      </c>
      <c r="C100">
        <v>9.9267000000000003</v>
      </c>
      <c r="D100">
        <v>4.8170000000000002</v>
      </c>
      <c r="E100">
        <v>4</v>
      </c>
      <c r="F100">
        <v>6.1904000000000003</v>
      </c>
      <c r="G100">
        <v>5.9650999999999996</v>
      </c>
      <c r="H100">
        <v>4.4558</v>
      </c>
    </row>
    <row r="101" spans="1:8" x14ac:dyDescent="0.25">
      <c r="A101">
        <v>4</v>
      </c>
      <c r="B101">
        <v>9.9475999999999996</v>
      </c>
      <c r="C101">
        <v>9.9267000000000003</v>
      </c>
      <c r="D101">
        <v>4.8170000000000002</v>
      </c>
      <c r="E101">
        <v>5</v>
      </c>
      <c r="F101">
        <v>20.694199999999999</v>
      </c>
      <c r="G101">
        <v>20.295000000000002</v>
      </c>
      <c r="H101">
        <v>6.2691999999999997</v>
      </c>
    </row>
    <row r="102" spans="1:8" x14ac:dyDescent="0.25">
      <c r="A102">
        <v>5</v>
      </c>
      <c r="B102">
        <v>8.2276000000000007</v>
      </c>
      <c r="C102">
        <v>8.2157999999999998</v>
      </c>
      <c r="D102">
        <v>4.4127999999999998</v>
      </c>
      <c r="E102">
        <v>1</v>
      </c>
      <c r="F102">
        <v>50.563699999999997</v>
      </c>
      <c r="G102">
        <v>50.794199999999996</v>
      </c>
      <c r="H102">
        <v>35.971899999999998</v>
      </c>
    </row>
    <row r="103" spans="1:8" x14ac:dyDescent="0.25">
      <c r="A103">
        <v>5</v>
      </c>
      <c r="B103">
        <v>8.2276000000000007</v>
      </c>
      <c r="C103">
        <v>8.2157999999999998</v>
      </c>
      <c r="D103">
        <v>4.4127999999999998</v>
      </c>
      <c r="E103">
        <v>2</v>
      </c>
      <c r="F103">
        <v>9.9870000000000001</v>
      </c>
      <c r="G103">
        <v>9.8289000000000009</v>
      </c>
      <c r="H103">
        <v>6.4199000000000002</v>
      </c>
    </row>
    <row r="104" spans="1:8" x14ac:dyDescent="0.25">
      <c r="A104">
        <v>5</v>
      </c>
      <c r="B104">
        <v>8.2276000000000007</v>
      </c>
      <c r="C104">
        <v>8.2157999999999998</v>
      </c>
      <c r="D104">
        <v>4.4127999999999998</v>
      </c>
      <c r="E104">
        <v>3</v>
      </c>
      <c r="F104">
        <v>8.6486000000000001</v>
      </c>
      <c r="G104">
        <v>8.4313000000000002</v>
      </c>
      <c r="H104">
        <v>5.8362999999999996</v>
      </c>
    </row>
    <row r="105" spans="1:8" x14ac:dyDescent="0.25">
      <c r="A105">
        <v>5</v>
      </c>
      <c r="B105">
        <v>8.2276000000000007</v>
      </c>
      <c r="C105">
        <v>8.2157999999999998</v>
      </c>
      <c r="D105">
        <v>4.4127999999999998</v>
      </c>
      <c r="E105">
        <v>4</v>
      </c>
      <c r="F105">
        <v>7.5460000000000003</v>
      </c>
      <c r="G105">
        <v>7.4511000000000003</v>
      </c>
      <c r="H105">
        <v>4.9996</v>
      </c>
    </row>
    <row r="106" spans="1:8" x14ac:dyDescent="0.25">
      <c r="A106">
        <v>5</v>
      </c>
      <c r="B106">
        <v>8.2276000000000007</v>
      </c>
      <c r="C106">
        <v>8.2157999999999998</v>
      </c>
      <c r="D106">
        <v>4.4127999999999998</v>
      </c>
      <c r="E106">
        <v>5</v>
      </c>
      <c r="F106">
        <v>13.3361</v>
      </c>
      <c r="G106">
        <v>13.1968</v>
      </c>
      <c r="H106">
        <v>6.9002999999999997</v>
      </c>
    </row>
    <row r="107" spans="1:8" x14ac:dyDescent="0.25">
      <c r="A107">
        <v>5</v>
      </c>
      <c r="B107">
        <v>8.0078999999999994</v>
      </c>
      <c r="C107">
        <v>7.9673999999999996</v>
      </c>
      <c r="D107">
        <v>4.5606999999999998</v>
      </c>
      <c r="E107">
        <v>1</v>
      </c>
      <c r="F107">
        <v>46.1828</v>
      </c>
      <c r="G107">
        <v>46.859499999999997</v>
      </c>
      <c r="H107">
        <v>34.829300000000003</v>
      </c>
    </row>
    <row r="108" spans="1:8" x14ac:dyDescent="0.25">
      <c r="A108">
        <v>5</v>
      </c>
      <c r="B108">
        <v>8.0078999999999994</v>
      </c>
      <c r="C108">
        <v>7.9673999999999996</v>
      </c>
      <c r="D108">
        <v>4.5606999999999998</v>
      </c>
      <c r="E108">
        <v>2</v>
      </c>
      <c r="F108">
        <v>8.9087999999999994</v>
      </c>
      <c r="G108">
        <v>9.2459000000000007</v>
      </c>
      <c r="H108">
        <v>6.4625000000000004</v>
      </c>
    </row>
    <row r="109" spans="1:8" x14ac:dyDescent="0.25">
      <c r="A109">
        <v>5</v>
      </c>
      <c r="B109">
        <v>8.0078999999999994</v>
      </c>
      <c r="C109">
        <v>7.9673999999999996</v>
      </c>
      <c r="D109">
        <v>4.5606999999999998</v>
      </c>
      <c r="E109">
        <v>3</v>
      </c>
      <c r="F109">
        <v>8.5358000000000001</v>
      </c>
      <c r="G109">
        <v>8.5747</v>
      </c>
      <c r="H109">
        <v>5.7877000000000001</v>
      </c>
    </row>
    <row r="110" spans="1:8" x14ac:dyDescent="0.25">
      <c r="A110">
        <v>5</v>
      </c>
      <c r="B110">
        <v>8.0078999999999994</v>
      </c>
      <c r="C110">
        <v>7.9673999999999996</v>
      </c>
      <c r="D110">
        <v>4.5606999999999998</v>
      </c>
      <c r="E110">
        <v>4</v>
      </c>
      <c r="F110">
        <v>6.7180999999999997</v>
      </c>
      <c r="G110">
        <v>7.1585999999999999</v>
      </c>
      <c r="H110">
        <v>4.9997999999999996</v>
      </c>
    </row>
    <row r="111" spans="1:8" x14ac:dyDescent="0.25">
      <c r="A111">
        <v>5</v>
      </c>
      <c r="B111">
        <v>8.0078999999999994</v>
      </c>
      <c r="C111">
        <v>7.9673999999999996</v>
      </c>
      <c r="D111">
        <v>4.5606999999999998</v>
      </c>
      <c r="E111">
        <v>5</v>
      </c>
      <c r="F111">
        <v>13.1821</v>
      </c>
      <c r="G111">
        <v>13.244999999999999</v>
      </c>
      <c r="H111">
        <v>6.9691999999999998</v>
      </c>
    </row>
    <row r="112" spans="1:8" x14ac:dyDescent="0.25">
      <c r="A112">
        <v>5</v>
      </c>
      <c r="B112">
        <v>8.1997999999999998</v>
      </c>
      <c r="C112">
        <v>8.2451000000000008</v>
      </c>
      <c r="D112">
        <v>4.2926000000000002</v>
      </c>
      <c r="E112">
        <v>1</v>
      </c>
      <c r="F112">
        <v>50.943399999999997</v>
      </c>
      <c r="G112">
        <v>50.433700000000002</v>
      </c>
      <c r="H112">
        <v>34.142200000000003</v>
      </c>
    </row>
    <row r="113" spans="1:8" x14ac:dyDescent="0.25">
      <c r="A113">
        <v>5</v>
      </c>
      <c r="B113">
        <v>8.1997999999999998</v>
      </c>
      <c r="C113">
        <v>8.2451000000000008</v>
      </c>
      <c r="D113">
        <v>4.2926000000000002</v>
      </c>
      <c r="E113">
        <v>2</v>
      </c>
      <c r="F113">
        <v>10.011900000000001</v>
      </c>
      <c r="G113">
        <v>9.9921000000000006</v>
      </c>
      <c r="H113">
        <v>6.3407</v>
      </c>
    </row>
    <row r="114" spans="1:8" x14ac:dyDescent="0.25">
      <c r="A114">
        <v>5</v>
      </c>
      <c r="B114">
        <v>8.1997999999999998</v>
      </c>
      <c r="C114">
        <v>8.2451000000000008</v>
      </c>
      <c r="D114">
        <v>4.2926000000000002</v>
      </c>
      <c r="E114">
        <v>3</v>
      </c>
      <c r="F114">
        <v>8.2371999999999996</v>
      </c>
      <c r="G114">
        <v>8.7714999999999996</v>
      </c>
      <c r="H114">
        <v>5.7496</v>
      </c>
    </row>
    <row r="115" spans="1:8" x14ac:dyDescent="0.25">
      <c r="A115">
        <v>5</v>
      </c>
      <c r="B115">
        <v>8.1997999999999998</v>
      </c>
      <c r="C115">
        <v>8.2451000000000008</v>
      </c>
      <c r="D115">
        <v>4.2926000000000002</v>
      </c>
      <c r="E115">
        <v>4</v>
      </c>
      <c r="F115">
        <v>7.3574000000000002</v>
      </c>
      <c r="G115">
        <v>7.8586</v>
      </c>
      <c r="H115">
        <v>4.8472999999999997</v>
      </c>
    </row>
    <row r="116" spans="1:8" x14ac:dyDescent="0.25">
      <c r="A116">
        <v>5</v>
      </c>
      <c r="B116">
        <v>8.1997999999999998</v>
      </c>
      <c r="C116">
        <v>8.2451000000000008</v>
      </c>
      <c r="D116">
        <v>4.2926000000000002</v>
      </c>
      <c r="E116">
        <v>5</v>
      </c>
      <c r="F116">
        <v>13.0992</v>
      </c>
      <c r="G116">
        <v>13.3757</v>
      </c>
      <c r="H116">
        <v>6.6082000000000001</v>
      </c>
    </row>
    <row r="117" spans="1:8" x14ac:dyDescent="0.25">
      <c r="A117">
        <v>5</v>
      </c>
      <c r="B117">
        <v>8.2225999999999999</v>
      </c>
      <c r="C117">
        <v>8.3538999999999994</v>
      </c>
      <c r="D117">
        <v>4.5185000000000004</v>
      </c>
      <c r="E117">
        <v>1</v>
      </c>
      <c r="F117">
        <v>50.253</v>
      </c>
      <c r="G117">
        <v>51.224200000000003</v>
      </c>
      <c r="H117">
        <v>29.204999999999998</v>
      </c>
    </row>
    <row r="118" spans="1:8" x14ac:dyDescent="0.25">
      <c r="A118">
        <v>5</v>
      </c>
      <c r="B118">
        <v>8.2225999999999999</v>
      </c>
      <c r="C118">
        <v>8.3538999999999994</v>
      </c>
      <c r="D118">
        <v>4.5185000000000004</v>
      </c>
      <c r="E118">
        <v>2</v>
      </c>
      <c r="F118">
        <v>9.8109000000000002</v>
      </c>
      <c r="G118">
        <v>10.0008</v>
      </c>
      <c r="H118">
        <v>4.7186000000000003</v>
      </c>
    </row>
    <row r="119" spans="1:8" x14ac:dyDescent="0.25">
      <c r="A119">
        <v>5</v>
      </c>
      <c r="B119">
        <v>8.2225999999999999</v>
      </c>
      <c r="C119">
        <v>8.3538999999999994</v>
      </c>
      <c r="D119">
        <v>4.5185000000000004</v>
      </c>
      <c r="E119">
        <v>3</v>
      </c>
      <c r="F119">
        <v>8.3503000000000007</v>
      </c>
      <c r="G119">
        <v>8.2867999999999995</v>
      </c>
      <c r="H119">
        <v>4.8274999999999997</v>
      </c>
    </row>
    <row r="120" spans="1:8" x14ac:dyDescent="0.25">
      <c r="A120">
        <v>5</v>
      </c>
      <c r="B120">
        <v>8.2225999999999999</v>
      </c>
      <c r="C120">
        <v>8.3538999999999994</v>
      </c>
      <c r="D120">
        <v>4.5185000000000004</v>
      </c>
      <c r="E120">
        <v>4</v>
      </c>
      <c r="F120">
        <v>7.2683</v>
      </c>
      <c r="G120">
        <v>7.8456999999999999</v>
      </c>
      <c r="H120">
        <v>5.0278999999999998</v>
      </c>
    </row>
    <row r="121" spans="1:8" x14ac:dyDescent="0.25">
      <c r="A121">
        <v>5</v>
      </c>
      <c r="B121">
        <v>8.2225999999999999</v>
      </c>
      <c r="C121">
        <v>8.3538999999999994</v>
      </c>
      <c r="D121">
        <v>4.5185000000000004</v>
      </c>
      <c r="E121">
        <v>5</v>
      </c>
      <c r="F121">
        <v>13.1432</v>
      </c>
      <c r="G121">
        <v>13.183299999999999</v>
      </c>
      <c r="H121">
        <v>5.2786</v>
      </c>
    </row>
    <row r="122" spans="1:8" x14ac:dyDescent="0.25">
      <c r="A122">
        <v>5</v>
      </c>
      <c r="B122">
        <v>8.1754999999999995</v>
      </c>
      <c r="C122">
        <v>7.9340999999999999</v>
      </c>
      <c r="D122">
        <v>4.6127000000000002</v>
      </c>
      <c r="E122">
        <v>1</v>
      </c>
      <c r="F122">
        <v>50.7027</v>
      </c>
      <c r="G122">
        <v>47.1248</v>
      </c>
      <c r="H122">
        <v>34.2684</v>
      </c>
    </row>
    <row r="123" spans="1:8" x14ac:dyDescent="0.25">
      <c r="A123">
        <v>5</v>
      </c>
      <c r="B123">
        <v>8.1754999999999995</v>
      </c>
      <c r="C123">
        <v>7.9340999999999999</v>
      </c>
      <c r="D123">
        <v>4.6127000000000002</v>
      </c>
      <c r="E123">
        <v>2</v>
      </c>
      <c r="F123">
        <v>9.7981999999999996</v>
      </c>
      <c r="G123">
        <v>9.1969999999999992</v>
      </c>
      <c r="H123">
        <v>6.4755000000000003</v>
      </c>
    </row>
    <row r="124" spans="1:8" x14ac:dyDescent="0.25">
      <c r="A124">
        <v>5</v>
      </c>
      <c r="B124">
        <v>8.1754999999999995</v>
      </c>
      <c r="C124">
        <v>7.9340999999999999</v>
      </c>
      <c r="D124">
        <v>4.6127000000000002</v>
      </c>
      <c r="E124">
        <v>3</v>
      </c>
      <c r="F124">
        <v>8.1746999999999996</v>
      </c>
      <c r="G124">
        <v>8.5791000000000004</v>
      </c>
      <c r="H124">
        <v>5.9356999999999998</v>
      </c>
    </row>
    <row r="125" spans="1:8" x14ac:dyDescent="0.25">
      <c r="A125">
        <v>5</v>
      </c>
      <c r="B125">
        <v>8.1754999999999995</v>
      </c>
      <c r="C125">
        <v>7.9340999999999999</v>
      </c>
      <c r="D125">
        <v>4.6127000000000002</v>
      </c>
      <c r="E125">
        <v>4</v>
      </c>
      <c r="F125">
        <v>7.2747999999999999</v>
      </c>
      <c r="G125">
        <v>7.0034000000000001</v>
      </c>
      <c r="H125">
        <v>5.0099</v>
      </c>
    </row>
    <row r="126" spans="1:8" x14ac:dyDescent="0.25">
      <c r="A126">
        <v>5</v>
      </c>
      <c r="B126">
        <v>8.1754999999999995</v>
      </c>
      <c r="C126">
        <v>7.9340999999999999</v>
      </c>
      <c r="D126">
        <v>4.6127000000000002</v>
      </c>
      <c r="E126">
        <v>5</v>
      </c>
      <c r="F126">
        <v>13.0679</v>
      </c>
      <c r="G126">
        <v>13.1089</v>
      </c>
      <c r="H126">
        <v>7.0589000000000004</v>
      </c>
    </row>
    <row r="127" spans="1:8" x14ac:dyDescent="0.25">
      <c r="B127">
        <f>AVERAGE(index[err_independant_train])</f>
        <v>9.0380320000000047</v>
      </c>
      <c r="C127">
        <f>AVERAGE(index[err_all_dimenssion_regression_train])</f>
        <v>9.0458799999999933</v>
      </c>
      <c r="D127">
        <f>AVERAGE(index[err_time_series_train])</f>
        <v>4.565960000000004</v>
      </c>
      <c r="E127">
        <f>AVERAGE(index[dataset])</f>
        <v>3</v>
      </c>
      <c r="F127">
        <f>AVERAGE(index[err_indep_regression_test_t])</f>
        <v>20.693974400000005</v>
      </c>
      <c r="G127">
        <f>AVERAGE(index[err_regression_test_t])</f>
        <v>20.606707200000013</v>
      </c>
      <c r="H127">
        <f>AVERAGE(index[err_time_series_test_t])</f>
        <v>9.9085599999999996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DEC98-927D-421E-82E1-5C8BE5C84CB4}">
  <dimension ref="A1:H127"/>
  <sheetViews>
    <sheetView topLeftCell="A115" workbookViewId="0">
      <selection activeCell="B127" sqref="B127:H127"/>
    </sheetView>
  </sheetViews>
  <sheetFormatPr defaultRowHeight="15" x14ac:dyDescent="0.25"/>
  <cols>
    <col min="1" max="1" width="8.7109375" bestFit="1" customWidth="1"/>
    <col min="2" max="2" width="23.85546875" bestFit="1" customWidth="1"/>
    <col min="3" max="3" width="36.5703125" bestFit="1" customWidth="1"/>
    <col min="4" max="4" width="22.7109375" bestFit="1" customWidth="1"/>
    <col min="5" max="5" width="9.85546875" bestFit="1" customWidth="1"/>
    <col min="6" max="6" width="29" bestFit="1" customWidth="1"/>
    <col min="7" max="7" width="22.5703125" bestFit="1" customWidth="1"/>
    <col min="8" max="8" width="23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v>8.3816000000000006</v>
      </c>
      <c r="C2">
        <v>8.4412000000000003</v>
      </c>
      <c r="D2">
        <v>4.7714999999999996</v>
      </c>
      <c r="E2">
        <v>1</v>
      </c>
      <c r="F2">
        <v>10.7479</v>
      </c>
      <c r="G2">
        <v>10.7979</v>
      </c>
      <c r="H2">
        <v>6.2070999999999996</v>
      </c>
    </row>
    <row r="3" spans="1:8" x14ac:dyDescent="0.25">
      <c r="A3">
        <v>1</v>
      </c>
      <c r="B3">
        <v>8.3816000000000006</v>
      </c>
      <c r="C3">
        <v>8.4412000000000003</v>
      </c>
      <c r="D3">
        <v>4.7714999999999996</v>
      </c>
      <c r="E3">
        <v>2</v>
      </c>
      <c r="F3">
        <v>23.541499999999999</v>
      </c>
      <c r="G3">
        <v>21.4711</v>
      </c>
      <c r="H3">
        <v>7.4073000000000002</v>
      </c>
    </row>
    <row r="4" spans="1:8" x14ac:dyDescent="0.25">
      <c r="A4">
        <v>1</v>
      </c>
      <c r="B4">
        <v>8.3816000000000006</v>
      </c>
      <c r="C4">
        <v>8.4412000000000003</v>
      </c>
      <c r="D4">
        <v>4.7714999999999996</v>
      </c>
      <c r="E4">
        <v>3</v>
      </c>
      <c r="F4">
        <v>38.892899999999997</v>
      </c>
      <c r="G4">
        <v>35.9298</v>
      </c>
      <c r="H4">
        <v>10.353999999999999</v>
      </c>
    </row>
    <row r="5" spans="1:8" x14ac:dyDescent="0.25">
      <c r="A5">
        <v>1</v>
      </c>
      <c r="B5">
        <v>8.3816000000000006</v>
      </c>
      <c r="C5">
        <v>8.4412000000000003</v>
      </c>
      <c r="D5">
        <v>4.7714999999999996</v>
      </c>
      <c r="E5">
        <v>4</v>
      </c>
      <c r="F5">
        <v>32.1873</v>
      </c>
      <c r="G5">
        <v>29.974299999999999</v>
      </c>
      <c r="H5">
        <v>10.178800000000001</v>
      </c>
    </row>
    <row r="6" spans="1:8" x14ac:dyDescent="0.25">
      <c r="A6">
        <v>1</v>
      </c>
      <c r="B6">
        <v>8.3816000000000006</v>
      </c>
      <c r="C6">
        <v>8.4412000000000003</v>
      </c>
      <c r="D6">
        <v>4.7714999999999996</v>
      </c>
      <c r="E6">
        <v>5</v>
      </c>
      <c r="F6">
        <v>50.784399999999998</v>
      </c>
      <c r="G6">
        <v>46.126300000000001</v>
      </c>
      <c r="H6">
        <v>14.029299999999999</v>
      </c>
    </row>
    <row r="7" spans="1:8" x14ac:dyDescent="0.25">
      <c r="A7">
        <v>1</v>
      </c>
      <c r="B7">
        <v>8.3717000000000006</v>
      </c>
      <c r="C7">
        <v>8.4019999999999992</v>
      </c>
      <c r="D7">
        <v>4.5171000000000001</v>
      </c>
      <c r="E7">
        <v>1</v>
      </c>
      <c r="F7">
        <v>10.7402</v>
      </c>
      <c r="G7">
        <v>10.773199999999999</v>
      </c>
      <c r="H7">
        <v>5.915</v>
      </c>
    </row>
    <row r="8" spans="1:8" x14ac:dyDescent="0.25">
      <c r="A8">
        <v>1</v>
      </c>
      <c r="B8">
        <v>8.3717000000000006</v>
      </c>
      <c r="C8">
        <v>8.4019999999999992</v>
      </c>
      <c r="D8">
        <v>4.5171000000000001</v>
      </c>
      <c r="E8">
        <v>2</v>
      </c>
      <c r="F8">
        <v>22.074100000000001</v>
      </c>
      <c r="G8">
        <v>22.700900000000001</v>
      </c>
      <c r="H8">
        <v>7.4097</v>
      </c>
    </row>
    <row r="9" spans="1:8" x14ac:dyDescent="0.25">
      <c r="A9">
        <v>1</v>
      </c>
      <c r="B9">
        <v>8.3717000000000006</v>
      </c>
      <c r="C9">
        <v>8.4019999999999992</v>
      </c>
      <c r="D9">
        <v>4.5171000000000001</v>
      </c>
      <c r="E9">
        <v>3</v>
      </c>
      <c r="F9">
        <v>36.817900000000002</v>
      </c>
      <c r="G9">
        <v>38.149000000000001</v>
      </c>
      <c r="H9">
        <v>11.438499999999999</v>
      </c>
    </row>
    <row r="10" spans="1:8" x14ac:dyDescent="0.25">
      <c r="A10">
        <v>1</v>
      </c>
      <c r="B10">
        <v>8.3717000000000006</v>
      </c>
      <c r="C10">
        <v>8.4019999999999992</v>
      </c>
      <c r="D10">
        <v>4.5171000000000001</v>
      </c>
      <c r="E10">
        <v>4</v>
      </c>
      <c r="F10">
        <v>30.714200000000002</v>
      </c>
      <c r="G10">
        <v>31.902699999999999</v>
      </c>
      <c r="H10">
        <v>10.5745</v>
      </c>
    </row>
    <row r="11" spans="1:8" x14ac:dyDescent="0.25">
      <c r="A11">
        <v>1</v>
      </c>
      <c r="B11">
        <v>8.3717000000000006</v>
      </c>
      <c r="C11">
        <v>8.4019999999999992</v>
      </c>
      <c r="D11">
        <v>4.5171000000000001</v>
      </c>
      <c r="E11">
        <v>5</v>
      </c>
      <c r="F11">
        <v>47.535600000000002</v>
      </c>
      <c r="G11">
        <v>48.847799999999999</v>
      </c>
      <c r="H11">
        <v>15.481</v>
      </c>
    </row>
    <row r="12" spans="1:8" x14ac:dyDescent="0.25">
      <c r="A12">
        <v>1</v>
      </c>
      <c r="B12">
        <v>8.4260000000000002</v>
      </c>
      <c r="C12">
        <v>8.3964999999999996</v>
      </c>
      <c r="D12">
        <v>4.7157999999999998</v>
      </c>
      <c r="E12">
        <v>1</v>
      </c>
      <c r="F12">
        <v>10.819100000000001</v>
      </c>
      <c r="G12">
        <v>10.764900000000001</v>
      </c>
      <c r="H12">
        <v>6.3337000000000003</v>
      </c>
    </row>
    <row r="13" spans="1:8" x14ac:dyDescent="0.25">
      <c r="A13">
        <v>1</v>
      </c>
      <c r="B13">
        <v>8.4260000000000002</v>
      </c>
      <c r="C13">
        <v>8.3964999999999996</v>
      </c>
      <c r="D13">
        <v>4.7157999999999998</v>
      </c>
      <c r="E13">
        <v>2</v>
      </c>
      <c r="F13">
        <v>22.0929</v>
      </c>
      <c r="G13">
        <v>21.824300000000001</v>
      </c>
      <c r="H13">
        <v>7.8749000000000002</v>
      </c>
    </row>
    <row r="14" spans="1:8" x14ac:dyDescent="0.25">
      <c r="A14">
        <v>1</v>
      </c>
      <c r="B14">
        <v>8.4260000000000002</v>
      </c>
      <c r="C14">
        <v>8.3964999999999996</v>
      </c>
      <c r="D14">
        <v>4.7157999999999998</v>
      </c>
      <c r="E14">
        <v>3</v>
      </c>
      <c r="F14">
        <v>36.461599999999997</v>
      </c>
      <c r="G14">
        <v>36.586599999999997</v>
      </c>
      <c r="H14">
        <v>10.883100000000001</v>
      </c>
    </row>
    <row r="15" spans="1:8" x14ac:dyDescent="0.25">
      <c r="A15">
        <v>1</v>
      </c>
      <c r="B15">
        <v>8.4260000000000002</v>
      </c>
      <c r="C15">
        <v>8.3964999999999996</v>
      </c>
      <c r="D15">
        <v>4.7157999999999998</v>
      </c>
      <c r="E15">
        <v>4</v>
      </c>
      <c r="F15">
        <v>30.6265</v>
      </c>
      <c r="G15">
        <v>30.6281</v>
      </c>
      <c r="H15">
        <v>10.488799999999999</v>
      </c>
    </row>
    <row r="16" spans="1:8" x14ac:dyDescent="0.25">
      <c r="A16">
        <v>1</v>
      </c>
      <c r="B16">
        <v>8.4260000000000002</v>
      </c>
      <c r="C16">
        <v>8.3964999999999996</v>
      </c>
      <c r="D16">
        <v>4.7157999999999998</v>
      </c>
      <c r="E16">
        <v>5</v>
      </c>
      <c r="F16">
        <v>47.284100000000002</v>
      </c>
      <c r="G16">
        <v>47.118499999999997</v>
      </c>
      <c r="H16">
        <v>16.088200000000001</v>
      </c>
    </row>
    <row r="17" spans="1:8" x14ac:dyDescent="0.25">
      <c r="A17">
        <v>1</v>
      </c>
      <c r="B17">
        <v>8.4085000000000001</v>
      </c>
      <c r="C17">
        <v>8.3846000000000007</v>
      </c>
      <c r="D17">
        <v>4.4565999999999999</v>
      </c>
      <c r="E17">
        <v>1</v>
      </c>
      <c r="F17">
        <v>10.8596</v>
      </c>
      <c r="G17">
        <v>10.6936</v>
      </c>
      <c r="H17">
        <v>5.8681000000000001</v>
      </c>
    </row>
    <row r="18" spans="1:8" x14ac:dyDescent="0.25">
      <c r="A18">
        <v>1</v>
      </c>
      <c r="B18">
        <v>8.4085000000000001</v>
      </c>
      <c r="C18">
        <v>8.3846000000000007</v>
      </c>
      <c r="D18">
        <v>4.4565999999999999</v>
      </c>
      <c r="E18">
        <v>2</v>
      </c>
      <c r="F18">
        <v>22.214099999999998</v>
      </c>
      <c r="G18">
        <v>23.177800000000001</v>
      </c>
      <c r="H18">
        <v>8.5488</v>
      </c>
    </row>
    <row r="19" spans="1:8" x14ac:dyDescent="0.25">
      <c r="A19">
        <v>1</v>
      </c>
      <c r="B19">
        <v>8.4085000000000001</v>
      </c>
      <c r="C19">
        <v>8.3846000000000007</v>
      </c>
      <c r="D19">
        <v>4.4565999999999999</v>
      </c>
      <c r="E19">
        <v>3</v>
      </c>
      <c r="F19">
        <v>36.576799999999999</v>
      </c>
      <c r="G19">
        <v>39.093899999999998</v>
      </c>
      <c r="H19">
        <v>10.314399999999999</v>
      </c>
    </row>
    <row r="20" spans="1:8" x14ac:dyDescent="0.25">
      <c r="A20">
        <v>1</v>
      </c>
      <c r="B20">
        <v>8.4085000000000001</v>
      </c>
      <c r="C20">
        <v>8.3846000000000007</v>
      </c>
      <c r="D20">
        <v>4.4565999999999999</v>
      </c>
      <c r="E20">
        <v>4</v>
      </c>
      <c r="F20">
        <v>30.603100000000001</v>
      </c>
      <c r="G20">
        <v>32.453899999999997</v>
      </c>
      <c r="H20">
        <v>11.6492</v>
      </c>
    </row>
    <row r="21" spans="1:8" x14ac:dyDescent="0.25">
      <c r="A21">
        <v>1</v>
      </c>
      <c r="B21">
        <v>8.4085000000000001</v>
      </c>
      <c r="C21">
        <v>8.3846000000000007</v>
      </c>
      <c r="D21">
        <v>4.4565999999999999</v>
      </c>
      <c r="E21">
        <v>5</v>
      </c>
      <c r="F21">
        <v>47.274799999999999</v>
      </c>
      <c r="G21">
        <v>50.172800000000002</v>
      </c>
      <c r="H21">
        <v>15.3626</v>
      </c>
    </row>
    <row r="22" spans="1:8" x14ac:dyDescent="0.25">
      <c r="A22">
        <v>1</v>
      </c>
      <c r="B22">
        <v>8.4161999999999999</v>
      </c>
      <c r="C22">
        <v>8.3435000000000006</v>
      </c>
      <c r="D22">
        <v>4.6962999999999999</v>
      </c>
      <c r="E22">
        <v>1</v>
      </c>
      <c r="F22">
        <v>10.8477</v>
      </c>
      <c r="G22">
        <v>10.707100000000001</v>
      </c>
      <c r="H22">
        <v>6.1632999999999996</v>
      </c>
    </row>
    <row r="23" spans="1:8" x14ac:dyDescent="0.25">
      <c r="A23">
        <v>1</v>
      </c>
      <c r="B23">
        <v>8.4161999999999999</v>
      </c>
      <c r="C23">
        <v>8.3435000000000006</v>
      </c>
      <c r="D23">
        <v>4.6962999999999999</v>
      </c>
      <c r="E23">
        <v>2</v>
      </c>
      <c r="F23">
        <v>22.961500000000001</v>
      </c>
      <c r="G23">
        <v>23.020900000000001</v>
      </c>
      <c r="H23">
        <v>7.1326000000000001</v>
      </c>
    </row>
    <row r="24" spans="1:8" x14ac:dyDescent="0.25">
      <c r="A24">
        <v>1</v>
      </c>
      <c r="B24">
        <v>8.4161999999999999</v>
      </c>
      <c r="C24">
        <v>8.3435000000000006</v>
      </c>
      <c r="D24">
        <v>4.6962999999999999</v>
      </c>
      <c r="E24">
        <v>3</v>
      </c>
      <c r="F24">
        <v>38.2502</v>
      </c>
      <c r="G24">
        <v>38.899900000000002</v>
      </c>
      <c r="H24">
        <v>10.902200000000001</v>
      </c>
    </row>
    <row r="25" spans="1:8" x14ac:dyDescent="0.25">
      <c r="A25">
        <v>1</v>
      </c>
      <c r="B25">
        <v>8.4161999999999999</v>
      </c>
      <c r="C25">
        <v>8.3435000000000006</v>
      </c>
      <c r="D25">
        <v>4.6962999999999999</v>
      </c>
      <c r="E25">
        <v>4</v>
      </c>
      <c r="F25">
        <v>31.718399999999999</v>
      </c>
      <c r="G25">
        <v>31.7529</v>
      </c>
      <c r="H25">
        <v>10.026</v>
      </c>
    </row>
    <row r="26" spans="1:8" x14ac:dyDescent="0.25">
      <c r="A26">
        <v>1</v>
      </c>
      <c r="B26">
        <v>8.4161999999999999</v>
      </c>
      <c r="C26">
        <v>8.3435000000000006</v>
      </c>
      <c r="D26">
        <v>4.6962999999999999</v>
      </c>
      <c r="E26">
        <v>5</v>
      </c>
      <c r="F26">
        <v>49.141100000000002</v>
      </c>
      <c r="G26">
        <v>50.628999999999998</v>
      </c>
      <c r="H26">
        <v>14.67</v>
      </c>
    </row>
    <row r="27" spans="1:8" x14ac:dyDescent="0.25">
      <c r="A27">
        <v>2</v>
      </c>
      <c r="B27">
        <v>9.3371999999999993</v>
      </c>
      <c r="C27">
        <v>9.3829999999999991</v>
      </c>
      <c r="D27">
        <v>3.2534000000000001</v>
      </c>
      <c r="E27">
        <v>1</v>
      </c>
      <c r="F27">
        <v>17.378399999999999</v>
      </c>
      <c r="G27">
        <v>17.4694</v>
      </c>
      <c r="H27">
        <v>5.5570000000000004</v>
      </c>
    </row>
    <row r="28" spans="1:8" x14ac:dyDescent="0.25">
      <c r="A28">
        <v>2</v>
      </c>
      <c r="B28">
        <v>9.3371999999999993</v>
      </c>
      <c r="C28">
        <v>9.3829999999999991</v>
      </c>
      <c r="D28">
        <v>3.2534000000000001</v>
      </c>
      <c r="E28">
        <v>2</v>
      </c>
      <c r="F28">
        <v>14.2674</v>
      </c>
      <c r="G28">
        <v>14.6494</v>
      </c>
      <c r="H28">
        <v>4.4194000000000004</v>
      </c>
    </row>
    <row r="29" spans="1:8" x14ac:dyDescent="0.25">
      <c r="A29">
        <v>2</v>
      </c>
      <c r="B29">
        <v>9.3371999999999993</v>
      </c>
      <c r="C29">
        <v>9.3829999999999991</v>
      </c>
      <c r="D29">
        <v>3.2534000000000001</v>
      </c>
      <c r="E29">
        <v>3</v>
      </c>
      <c r="F29">
        <v>28.695599999999999</v>
      </c>
      <c r="G29">
        <v>29.972999999999999</v>
      </c>
      <c r="H29">
        <v>5.6788999999999996</v>
      </c>
    </row>
    <row r="30" spans="1:8" x14ac:dyDescent="0.25">
      <c r="A30">
        <v>2</v>
      </c>
      <c r="B30">
        <v>9.3371999999999993</v>
      </c>
      <c r="C30">
        <v>9.3829999999999991</v>
      </c>
      <c r="D30">
        <v>3.2534000000000001</v>
      </c>
      <c r="E30">
        <v>4</v>
      </c>
      <c r="F30">
        <v>17.753</v>
      </c>
      <c r="G30">
        <v>19.0564</v>
      </c>
      <c r="H30">
        <v>4.2842000000000002</v>
      </c>
    </row>
    <row r="31" spans="1:8" x14ac:dyDescent="0.25">
      <c r="A31">
        <v>2</v>
      </c>
      <c r="B31">
        <v>9.3371999999999993</v>
      </c>
      <c r="C31">
        <v>9.3829999999999991</v>
      </c>
      <c r="D31">
        <v>3.2534000000000001</v>
      </c>
      <c r="E31">
        <v>5</v>
      </c>
      <c r="F31">
        <v>39.358199999999997</v>
      </c>
      <c r="G31">
        <v>40.614800000000002</v>
      </c>
      <c r="H31">
        <v>6.9408000000000003</v>
      </c>
    </row>
    <row r="32" spans="1:8" x14ac:dyDescent="0.25">
      <c r="A32">
        <v>2</v>
      </c>
      <c r="B32">
        <v>9.3979999999999997</v>
      </c>
      <c r="C32">
        <v>9.4016000000000002</v>
      </c>
      <c r="D32">
        <v>3.0198</v>
      </c>
      <c r="E32">
        <v>1</v>
      </c>
      <c r="F32">
        <v>17.502300000000002</v>
      </c>
      <c r="G32">
        <v>17.101099999999999</v>
      </c>
      <c r="H32">
        <v>5.0670000000000002</v>
      </c>
    </row>
    <row r="33" spans="1:8" x14ac:dyDescent="0.25">
      <c r="A33">
        <v>2</v>
      </c>
      <c r="B33">
        <v>9.3979999999999997</v>
      </c>
      <c r="C33">
        <v>9.4016000000000002</v>
      </c>
      <c r="D33">
        <v>3.0198</v>
      </c>
      <c r="E33">
        <v>2</v>
      </c>
      <c r="F33">
        <v>14.210100000000001</v>
      </c>
      <c r="G33">
        <v>13.723100000000001</v>
      </c>
      <c r="H33">
        <v>4.0068000000000001</v>
      </c>
    </row>
    <row r="34" spans="1:8" x14ac:dyDescent="0.25">
      <c r="A34">
        <v>2</v>
      </c>
      <c r="B34">
        <v>9.3979999999999997</v>
      </c>
      <c r="C34">
        <v>9.4016000000000002</v>
      </c>
      <c r="D34">
        <v>3.0198</v>
      </c>
      <c r="E34">
        <v>3</v>
      </c>
      <c r="F34">
        <v>29.350300000000001</v>
      </c>
      <c r="G34">
        <v>28.1892</v>
      </c>
      <c r="H34">
        <v>5.0404999999999998</v>
      </c>
    </row>
    <row r="35" spans="1:8" x14ac:dyDescent="0.25">
      <c r="A35">
        <v>2</v>
      </c>
      <c r="B35">
        <v>9.3979999999999997</v>
      </c>
      <c r="C35">
        <v>9.4016000000000002</v>
      </c>
      <c r="D35">
        <v>3.0198</v>
      </c>
      <c r="E35">
        <v>4</v>
      </c>
      <c r="F35">
        <v>18.4801</v>
      </c>
      <c r="G35">
        <v>17.6096</v>
      </c>
      <c r="H35">
        <v>3.8332000000000002</v>
      </c>
    </row>
    <row r="36" spans="1:8" x14ac:dyDescent="0.25">
      <c r="A36">
        <v>2</v>
      </c>
      <c r="B36">
        <v>9.3979999999999997</v>
      </c>
      <c r="C36">
        <v>9.4016000000000002</v>
      </c>
      <c r="D36">
        <v>3.0198</v>
      </c>
      <c r="E36">
        <v>5</v>
      </c>
      <c r="F36">
        <v>39.672400000000003</v>
      </c>
      <c r="G36">
        <v>38.291200000000003</v>
      </c>
      <c r="H36">
        <v>6.3380999999999998</v>
      </c>
    </row>
    <row r="37" spans="1:8" x14ac:dyDescent="0.25">
      <c r="A37">
        <v>2</v>
      </c>
      <c r="B37">
        <v>9.3574000000000002</v>
      </c>
      <c r="C37">
        <v>9.3711000000000002</v>
      </c>
      <c r="D37">
        <v>3.0607000000000002</v>
      </c>
      <c r="E37">
        <v>1</v>
      </c>
      <c r="F37">
        <v>17.655799999999999</v>
      </c>
      <c r="G37">
        <v>17.195900000000002</v>
      </c>
      <c r="H37">
        <v>5.2244000000000002</v>
      </c>
    </row>
    <row r="38" spans="1:8" x14ac:dyDescent="0.25">
      <c r="A38">
        <v>2</v>
      </c>
      <c r="B38">
        <v>9.3574000000000002</v>
      </c>
      <c r="C38">
        <v>9.3711000000000002</v>
      </c>
      <c r="D38">
        <v>3.0607000000000002</v>
      </c>
      <c r="E38">
        <v>2</v>
      </c>
      <c r="F38">
        <v>13.555300000000001</v>
      </c>
      <c r="G38">
        <v>13.7043</v>
      </c>
      <c r="H38">
        <v>4.2705000000000002</v>
      </c>
    </row>
    <row r="39" spans="1:8" x14ac:dyDescent="0.25">
      <c r="A39">
        <v>2</v>
      </c>
      <c r="B39">
        <v>9.3574000000000002</v>
      </c>
      <c r="C39">
        <v>9.3711000000000002</v>
      </c>
      <c r="D39">
        <v>3.0607000000000002</v>
      </c>
      <c r="E39">
        <v>3</v>
      </c>
      <c r="F39">
        <v>27.996099999999998</v>
      </c>
      <c r="G39">
        <v>28.4861</v>
      </c>
      <c r="H39">
        <v>5.5693000000000001</v>
      </c>
    </row>
    <row r="40" spans="1:8" x14ac:dyDescent="0.25">
      <c r="A40">
        <v>2</v>
      </c>
      <c r="B40">
        <v>9.3574000000000002</v>
      </c>
      <c r="C40">
        <v>9.3711000000000002</v>
      </c>
      <c r="D40">
        <v>3.0607000000000002</v>
      </c>
      <c r="E40">
        <v>4</v>
      </c>
      <c r="F40">
        <v>17.5731</v>
      </c>
      <c r="G40">
        <v>18.240300000000001</v>
      </c>
      <c r="H40">
        <v>4.0873999999999997</v>
      </c>
    </row>
    <row r="41" spans="1:8" x14ac:dyDescent="0.25">
      <c r="A41">
        <v>2</v>
      </c>
      <c r="B41">
        <v>9.3574000000000002</v>
      </c>
      <c r="C41">
        <v>9.3711000000000002</v>
      </c>
      <c r="D41">
        <v>3.0607000000000002</v>
      </c>
      <c r="E41">
        <v>5</v>
      </c>
      <c r="F41">
        <v>39.039400000000001</v>
      </c>
      <c r="G41">
        <v>38.423000000000002</v>
      </c>
      <c r="H41">
        <v>6.5632999999999999</v>
      </c>
    </row>
    <row r="42" spans="1:8" x14ac:dyDescent="0.25">
      <c r="A42">
        <v>2</v>
      </c>
      <c r="B42">
        <v>9.3446999999999996</v>
      </c>
      <c r="C42">
        <v>9.3805999999999994</v>
      </c>
      <c r="D42">
        <v>2.9308000000000001</v>
      </c>
      <c r="E42">
        <v>1</v>
      </c>
      <c r="F42">
        <v>17.1401</v>
      </c>
      <c r="G42">
        <v>17.316400000000002</v>
      </c>
      <c r="H42">
        <v>4.9941000000000004</v>
      </c>
    </row>
    <row r="43" spans="1:8" x14ac:dyDescent="0.25">
      <c r="A43">
        <v>2</v>
      </c>
      <c r="B43">
        <v>9.3446999999999996</v>
      </c>
      <c r="C43">
        <v>9.3805999999999994</v>
      </c>
      <c r="D43">
        <v>2.9308000000000001</v>
      </c>
      <c r="E43">
        <v>2</v>
      </c>
      <c r="F43">
        <v>14.200900000000001</v>
      </c>
      <c r="G43">
        <v>14.498900000000001</v>
      </c>
      <c r="H43">
        <v>4.0114999999999998</v>
      </c>
    </row>
    <row r="44" spans="1:8" x14ac:dyDescent="0.25">
      <c r="A44">
        <v>2</v>
      </c>
      <c r="B44">
        <v>9.3446999999999996</v>
      </c>
      <c r="C44">
        <v>9.3805999999999994</v>
      </c>
      <c r="D44">
        <v>2.9308000000000001</v>
      </c>
      <c r="E44">
        <v>3</v>
      </c>
      <c r="F44">
        <v>29.148399999999999</v>
      </c>
      <c r="G44">
        <v>29.571000000000002</v>
      </c>
      <c r="H44">
        <v>5.1393000000000004</v>
      </c>
    </row>
    <row r="45" spans="1:8" x14ac:dyDescent="0.25">
      <c r="A45">
        <v>2</v>
      </c>
      <c r="B45">
        <v>9.3446999999999996</v>
      </c>
      <c r="C45">
        <v>9.3805999999999994</v>
      </c>
      <c r="D45">
        <v>2.9308000000000001</v>
      </c>
      <c r="E45">
        <v>4</v>
      </c>
      <c r="F45">
        <v>18.451499999999999</v>
      </c>
      <c r="G45">
        <v>18.843699999999998</v>
      </c>
      <c r="H45">
        <v>3.8512</v>
      </c>
    </row>
    <row r="46" spans="1:8" x14ac:dyDescent="0.25">
      <c r="A46">
        <v>2</v>
      </c>
      <c r="B46">
        <v>9.3446999999999996</v>
      </c>
      <c r="C46">
        <v>9.3805999999999994</v>
      </c>
      <c r="D46">
        <v>2.9308000000000001</v>
      </c>
      <c r="E46">
        <v>5</v>
      </c>
      <c r="F46">
        <v>39.978700000000003</v>
      </c>
      <c r="G46">
        <v>40.271900000000002</v>
      </c>
      <c r="H46">
        <v>6.4515000000000002</v>
      </c>
    </row>
    <row r="47" spans="1:8" x14ac:dyDescent="0.25">
      <c r="A47">
        <v>2</v>
      </c>
      <c r="B47">
        <v>9.3345000000000002</v>
      </c>
      <c r="C47">
        <v>9.3827999999999996</v>
      </c>
      <c r="D47">
        <v>2.9123999999999999</v>
      </c>
      <c r="E47">
        <v>1</v>
      </c>
      <c r="F47">
        <v>18.1205</v>
      </c>
      <c r="G47">
        <v>17.5654</v>
      </c>
      <c r="H47">
        <v>4.9748999999999999</v>
      </c>
    </row>
    <row r="48" spans="1:8" x14ac:dyDescent="0.25">
      <c r="A48">
        <v>2</v>
      </c>
      <c r="B48">
        <v>9.3345000000000002</v>
      </c>
      <c r="C48">
        <v>9.3827999999999996</v>
      </c>
      <c r="D48">
        <v>2.9123999999999999</v>
      </c>
      <c r="E48">
        <v>2</v>
      </c>
      <c r="F48">
        <v>14.2752</v>
      </c>
      <c r="G48">
        <v>14.672800000000001</v>
      </c>
      <c r="H48">
        <v>3.9940000000000002</v>
      </c>
    </row>
    <row r="49" spans="1:8" x14ac:dyDescent="0.25">
      <c r="A49">
        <v>2</v>
      </c>
      <c r="B49">
        <v>9.3345000000000002</v>
      </c>
      <c r="C49">
        <v>9.3827999999999996</v>
      </c>
      <c r="D49">
        <v>2.9123999999999999</v>
      </c>
      <c r="E49">
        <v>3</v>
      </c>
      <c r="F49">
        <v>29.6967</v>
      </c>
      <c r="G49">
        <v>30.2164</v>
      </c>
      <c r="H49">
        <v>4.6417999999999999</v>
      </c>
    </row>
    <row r="50" spans="1:8" x14ac:dyDescent="0.25">
      <c r="A50">
        <v>2</v>
      </c>
      <c r="B50">
        <v>9.3345000000000002</v>
      </c>
      <c r="C50">
        <v>9.3827999999999996</v>
      </c>
      <c r="D50">
        <v>2.9123999999999999</v>
      </c>
      <c r="E50">
        <v>4</v>
      </c>
      <c r="F50">
        <v>20.506599999999999</v>
      </c>
      <c r="G50">
        <v>19.3217</v>
      </c>
      <c r="H50">
        <v>3.6968999999999999</v>
      </c>
    </row>
    <row r="51" spans="1:8" x14ac:dyDescent="0.25">
      <c r="A51">
        <v>2</v>
      </c>
      <c r="B51">
        <v>9.3345000000000002</v>
      </c>
      <c r="C51">
        <v>9.3827999999999996</v>
      </c>
      <c r="D51">
        <v>2.9123999999999999</v>
      </c>
      <c r="E51">
        <v>5</v>
      </c>
      <c r="F51">
        <v>40.438000000000002</v>
      </c>
      <c r="G51">
        <v>41.086199999999998</v>
      </c>
      <c r="H51">
        <v>6.0826000000000002</v>
      </c>
    </row>
    <row r="52" spans="1:8" x14ac:dyDescent="0.25">
      <c r="A52">
        <v>3</v>
      </c>
      <c r="B52">
        <v>9.1828000000000003</v>
      </c>
      <c r="C52">
        <v>9.0214999999999996</v>
      </c>
      <c r="D52">
        <v>4.3822999999999999</v>
      </c>
      <c r="E52">
        <v>1</v>
      </c>
      <c r="F52">
        <v>34.9129</v>
      </c>
      <c r="G52">
        <v>35.465600000000002</v>
      </c>
      <c r="H52">
        <v>7.3320999999999996</v>
      </c>
    </row>
    <row r="53" spans="1:8" x14ac:dyDescent="0.25">
      <c r="A53">
        <v>3</v>
      </c>
      <c r="B53">
        <v>9.1828000000000003</v>
      </c>
      <c r="C53">
        <v>9.0214999999999996</v>
      </c>
      <c r="D53">
        <v>4.3822999999999999</v>
      </c>
      <c r="E53">
        <v>2</v>
      </c>
      <c r="F53">
        <v>7.3152999999999997</v>
      </c>
      <c r="G53">
        <v>6.6905000000000001</v>
      </c>
      <c r="H53">
        <v>4.4275000000000002</v>
      </c>
    </row>
    <row r="54" spans="1:8" x14ac:dyDescent="0.25">
      <c r="A54">
        <v>3</v>
      </c>
      <c r="B54">
        <v>9.1828000000000003</v>
      </c>
      <c r="C54">
        <v>9.0214999999999996</v>
      </c>
      <c r="D54">
        <v>4.3822999999999999</v>
      </c>
      <c r="E54">
        <v>3</v>
      </c>
      <c r="F54">
        <v>6.9230999999999998</v>
      </c>
      <c r="G54">
        <v>6.5990000000000002</v>
      </c>
      <c r="H54">
        <v>4.6936999999999998</v>
      </c>
    </row>
    <row r="55" spans="1:8" x14ac:dyDescent="0.25">
      <c r="A55">
        <v>3</v>
      </c>
      <c r="B55">
        <v>9.1828000000000003</v>
      </c>
      <c r="C55">
        <v>9.0214999999999996</v>
      </c>
      <c r="D55">
        <v>4.3822999999999999</v>
      </c>
      <c r="E55">
        <v>4</v>
      </c>
      <c r="F55">
        <v>6.7359</v>
      </c>
      <c r="G55">
        <v>6.1807999999999996</v>
      </c>
      <c r="H55">
        <v>3.9230999999999998</v>
      </c>
    </row>
    <row r="56" spans="1:8" x14ac:dyDescent="0.25">
      <c r="A56">
        <v>3</v>
      </c>
      <c r="B56">
        <v>9.1828000000000003</v>
      </c>
      <c r="C56">
        <v>9.0214999999999996</v>
      </c>
      <c r="D56">
        <v>4.3822999999999999</v>
      </c>
      <c r="E56">
        <v>5</v>
      </c>
      <c r="F56">
        <v>12.083299999999999</v>
      </c>
      <c r="G56">
        <v>12.1998</v>
      </c>
      <c r="H56">
        <v>5.8127000000000004</v>
      </c>
    </row>
    <row r="57" spans="1:8" x14ac:dyDescent="0.25">
      <c r="A57">
        <v>3</v>
      </c>
      <c r="B57">
        <v>9.3824000000000005</v>
      </c>
      <c r="C57">
        <v>9.3391000000000002</v>
      </c>
      <c r="D57">
        <v>4.5594999999999999</v>
      </c>
      <c r="E57">
        <v>1</v>
      </c>
      <c r="F57">
        <v>43.979799999999997</v>
      </c>
      <c r="G57">
        <v>45.119300000000003</v>
      </c>
      <c r="H57">
        <v>7.2336999999999998</v>
      </c>
    </row>
    <row r="58" spans="1:8" x14ac:dyDescent="0.25">
      <c r="A58">
        <v>3</v>
      </c>
      <c r="B58">
        <v>9.3824000000000005</v>
      </c>
      <c r="C58">
        <v>9.3391000000000002</v>
      </c>
      <c r="D58">
        <v>4.5594999999999999</v>
      </c>
      <c r="E58">
        <v>2</v>
      </c>
      <c r="F58">
        <v>7.8377999999999997</v>
      </c>
      <c r="G58">
        <v>8.3962000000000003</v>
      </c>
      <c r="H58">
        <v>4.6005000000000003</v>
      </c>
    </row>
    <row r="59" spans="1:8" x14ac:dyDescent="0.25">
      <c r="A59">
        <v>3</v>
      </c>
      <c r="B59">
        <v>9.3824000000000005</v>
      </c>
      <c r="C59">
        <v>9.3391000000000002</v>
      </c>
      <c r="D59">
        <v>4.5594999999999999</v>
      </c>
      <c r="E59">
        <v>3</v>
      </c>
      <c r="F59">
        <v>6.7275</v>
      </c>
      <c r="G59">
        <v>6.2900999999999998</v>
      </c>
      <c r="H59">
        <v>4.7550999999999997</v>
      </c>
    </row>
    <row r="60" spans="1:8" x14ac:dyDescent="0.25">
      <c r="A60">
        <v>3</v>
      </c>
      <c r="B60">
        <v>9.3824000000000005</v>
      </c>
      <c r="C60">
        <v>9.3391000000000002</v>
      </c>
      <c r="D60">
        <v>4.5594999999999999</v>
      </c>
      <c r="E60">
        <v>4</v>
      </c>
      <c r="F60">
        <v>6.0449999999999999</v>
      </c>
      <c r="G60">
        <v>6.1755000000000004</v>
      </c>
      <c r="H60">
        <v>4.0114999999999998</v>
      </c>
    </row>
    <row r="61" spans="1:8" x14ac:dyDescent="0.25">
      <c r="A61">
        <v>3</v>
      </c>
      <c r="B61">
        <v>9.3824000000000005</v>
      </c>
      <c r="C61">
        <v>9.3391000000000002</v>
      </c>
      <c r="D61">
        <v>4.5594999999999999</v>
      </c>
      <c r="E61">
        <v>5</v>
      </c>
      <c r="F61">
        <v>12.6189</v>
      </c>
      <c r="G61">
        <v>12.401999999999999</v>
      </c>
      <c r="H61">
        <v>5.9987000000000004</v>
      </c>
    </row>
    <row r="62" spans="1:8" x14ac:dyDescent="0.25">
      <c r="A62">
        <v>3</v>
      </c>
      <c r="B62">
        <v>9.0396000000000001</v>
      </c>
      <c r="C62">
        <v>9.0414999999999992</v>
      </c>
      <c r="D62">
        <v>4.5172999999999996</v>
      </c>
      <c r="E62">
        <v>1</v>
      </c>
      <c r="F62">
        <v>34.578899999999997</v>
      </c>
      <c r="G62">
        <v>35.932499999999997</v>
      </c>
      <c r="H62">
        <v>7.8384999999999998</v>
      </c>
    </row>
    <row r="63" spans="1:8" x14ac:dyDescent="0.25">
      <c r="A63">
        <v>3</v>
      </c>
      <c r="B63">
        <v>9.0396000000000001</v>
      </c>
      <c r="C63">
        <v>9.0414999999999992</v>
      </c>
      <c r="D63">
        <v>4.5172999999999996</v>
      </c>
      <c r="E63">
        <v>2</v>
      </c>
      <c r="F63">
        <v>6.9020000000000001</v>
      </c>
      <c r="G63">
        <v>7.1349</v>
      </c>
      <c r="H63">
        <v>4.6260000000000003</v>
      </c>
    </row>
    <row r="64" spans="1:8" x14ac:dyDescent="0.25">
      <c r="A64">
        <v>3</v>
      </c>
      <c r="B64">
        <v>9.0396000000000001</v>
      </c>
      <c r="C64">
        <v>9.0414999999999992</v>
      </c>
      <c r="D64">
        <v>4.5172999999999996</v>
      </c>
      <c r="E64">
        <v>3</v>
      </c>
      <c r="F64">
        <v>6.4794</v>
      </c>
      <c r="G64">
        <v>6.3707000000000003</v>
      </c>
      <c r="H64">
        <v>4.8811</v>
      </c>
    </row>
    <row r="65" spans="1:8" x14ac:dyDescent="0.25">
      <c r="A65">
        <v>3</v>
      </c>
      <c r="B65">
        <v>9.0396000000000001</v>
      </c>
      <c r="C65">
        <v>9.0414999999999992</v>
      </c>
      <c r="D65">
        <v>4.5172999999999996</v>
      </c>
      <c r="E65">
        <v>4</v>
      </c>
      <c r="F65">
        <v>5.7407000000000004</v>
      </c>
      <c r="G65">
        <v>6.3033000000000001</v>
      </c>
      <c r="H65">
        <v>4.1520999999999999</v>
      </c>
    </row>
    <row r="66" spans="1:8" x14ac:dyDescent="0.25">
      <c r="A66">
        <v>3</v>
      </c>
      <c r="B66">
        <v>9.0396000000000001</v>
      </c>
      <c r="C66">
        <v>9.0414999999999992</v>
      </c>
      <c r="D66">
        <v>4.5172999999999996</v>
      </c>
      <c r="E66">
        <v>5</v>
      </c>
      <c r="F66">
        <v>12.071199999999999</v>
      </c>
      <c r="G66">
        <v>11.840299999999999</v>
      </c>
      <c r="H66">
        <v>5.9043999999999999</v>
      </c>
    </row>
    <row r="67" spans="1:8" x14ac:dyDescent="0.25">
      <c r="A67">
        <v>3</v>
      </c>
      <c r="B67">
        <v>9.3193000000000001</v>
      </c>
      <c r="C67">
        <v>9.1356999999999999</v>
      </c>
      <c r="D67">
        <v>4.2663000000000002</v>
      </c>
      <c r="E67">
        <v>1</v>
      </c>
      <c r="F67">
        <v>45.359900000000003</v>
      </c>
      <c r="G67">
        <v>37.586399999999998</v>
      </c>
      <c r="H67">
        <v>7.5411000000000001</v>
      </c>
    </row>
    <row r="68" spans="1:8" x14ac:dyDescent="0.25">
      <c r="A68">
        <v>3</v>
      </c>
      <c r="B68">
        <v>9.3193000000000001</v>
      </c>
      <c r="C68">
        <v>9.1356999999999999</v>
      </c>
      <c r="D68">
        <v>4.2663000000000002</v>
      </c>
      <c r="E68">
        <v>2</v>
      </c>
      <c r="F68">
        <v>8.0957000000000008</v>
      </c>
      <c r="G68">
        <v>7.3395999999999999</v>
      </c>
      <c r="H68">
        <v>4.4580000000000002</v>
      </c>
    </row>
    <row r="69" spans="1:8" x14ac:dyDescent="0.25">
      <c r="A69">
        <v>3</v>
      </c>
      <c r="B69">
        <v>9.3193000000000001</v>
      </c>
      <c r="C69">
        <v>9.1356999999999999</v>
      </c>
      <c r="D69">
        <v>4.2663000000000002</v>
      </c>
      <c r="E69">
        <v>3</v>
      </c>
      <c r="F69">
        <v>6.4917999999999996</v>
      </c>
      <c r="G69">
        <v>6.5015999999999998</v>
      </c>
      <c r="H69">
        <v>4.5518000000000001</v>
      </c>
    </row>
    <row r="70" spans="1:8" x14ac:dyDescent="0.25">
      <c r="A70">
        <v>3</v>
      </c>
      <c r="B70">
        <v>9.3193000000000001</v>
      </c>
      <c r="C70">
        <v>9.1356999999999999</v>
      </c>
      <c r="D70">
        <v>4.2663000000000002</v>
      </c>
      <c r="E70">
        <v>4</v>
      </c>
      <c r="F70">
        <v>5.9927000000000001</v>
      </c>
      <c r="G70">
        <v>6.1424000000000003</v>
      </c>
      <c r="H70">
        <v>3.8123999999999998</v>
      </c>
    </row>
    <row r="71" spans="1:8" x14ac:dyDescent="0.25">
      <c r="A71">
        <v>3</v>
      </c>
      <c r="B71">
        <v>9.3193000000000001</v>
      </c>
      <c r="C71">
        <v>9.1356999999999999</v>
      </c>
      <c r="D71">
        <v>4.2663000000000002</v>
      </c>
      <c r="E71">
        <v>5</v>
      </c>
      <c r="F71">
        <v>12.5809</v>
      </c>
      <c r="G71">
        <v>11.7235</v>
      </c>
      <c r="H71">
        <v>5.8029000000000002</v>
      </c>
    </row>
    <row r="72" spans="1:8" x14ac:dyDescent="0.25">
      <c r="A72">
        <v>3</v>
      </c>
      <c r="B72">
        <v>9.3324999999999996</v>
      </c>
      <c r="C72">
        <v>9.1300000000000008</v>
      </c>
      <c r="D72">
        <v>4.3483999999999998</v>
      </c>
      <c r="E72">
        <v>1</v>
      </c>
      <c r="F72">
        <v>46.113</v>
      </c>
      <c r="G72">
        <v>36.674799999999998</v>
      </c>
      <c r="H72">
        <v>11.671900000000001</v>
      </c>
    </row>
    <row r="73" spans="1:8" x14ac:dyDescent="0.25">
      <c r="A73">
        <v>3</v>
      </c>
      <c r="B73">
        <v>9.3324999999999996</v>
      </c>
      <c r="C73">
        <v>9.1300000000000008</v>
      </c>
      <c r="D73">
        <v>4.3483999999999998</v>
      </c>
      <c r="E73">
        <v>2</v>
      </c>
      <c r="F73">
        <v>8.2919</v>
      </c>
      <c r="G73">
        <v>6.8400999999999996</v>
      </c>
      <c r="H73">
        <v>4.3537999999999997</v>
      </c>
    </row>
    <row r="74" spans="1:8" x14ac:dyDescent="0.25">
      <c r="A74">
        <v>3</v>
      </c>
      <c r="B74">
        <v>9.3324999999999996</v>
      </c>
      <c r="C74">
        <v>9.1300000000000008</v>
      </c>
      <c r="D74">
        <v>4.3483999999999998</v>
      </c>
      <c r="E74">
        <v>3</v>
      </c>
      <c r="F74">
        <v>6.5811999999999999</v>
      </c>
      <c r="G74">
        <v>6.585</v>
      </c>
      <c r="H74">
        <v>4.7070999999999996</v>
      </c>
    </row>
    <row r="75" spans="1:8" x14ac:dyDescent="0.25">
      <c r="A75">
        <v>3</v>
      </c>
      <c r="B75">
        <v>9.3324999999999996</v>
      </c>
      <c r="C75">
        <v>9.1300000000000008</v>
      </c>
      <c r="D75">
        <v>4.3483999999999998</v>
      </c>
      <c r="E75">
        <v>4</v>
      </c>
      <c r="F75">
        <v>6.2759</v>
      </c>
      <c r="G75">
        <v>6.2891000000000004</v>
      </c>
      <c r="H75">
        <v>3.9419</v>
      </c>
    </row>
    <row r="76" spans="1:8" x14ac:dyDescent="0.25">
      <c r="A76">
        <v>3</v>
      </c>
      <c r="B76">
        <v>9.3324999999999996</v>
      </c>
      <c r="C76">
        <v>9.1300000000000008</v>
      </c>
      <c r="D76">
        <v>4.3483999999999998</v>
      </c>
      <c r="E76">
        <v>5</v>
      </c>
      <c r="F76">
        <v>12.560600000000001</v>
      </c>
      <c r="G76">
        <v>12.0647</v>
      </c>
      <c r="H76">
        <v>5.6820000000000004</v>
      </c>
    </row>
    <row r="77" spans="1:8" x14ac:dyDescent="0.25">
      <c r="A77">
        <v>4</v>
      </c>
      <c r="B77">
        <v>9.8821999999999992</v>
      </c>
      <c r="C77">
        <v>9.8391999999999999</v>
      </c>
      <c r="D77">
        <v>4.5848000000000004</v>
      </c>
      <c r="E77">
        <v>1</v>
      </c>
      <c r="F77">
        <v>34.066400000000002</v>
      </c>
      <c r="G77">
        <v>33.564799999999998</v>
      </c>
      <c r="H77">
        <v>10.165100000000001</v>
      </c>
    </row>
    <row r="78" spans="1:8" x14ac:dyDescent="0.25">
      <c r="A78">
        <v>4</v>
      </c>
      <c r="B78">
        <v>9.8821999999999992</v>
      </c>
      <c r="C78">
        <v>9.8391999999999999</v>
      </c>
      <c r="D78">
        <v>4.5848000000000004</v>
      </c>
      <c r="E78">
        <v>2</v>
      </c>
      <c r="F78">
        <v>6.4413999999999998</v>
      </c>
      <c r="G78">
        <v>6.5545999999999998</v>
      </c>
      <c r="H78">
        <v>4.1772</v>
      </c>
    </row>
    <row r="79" spans="1:8" x14ac:dyDescent="0.25">
      <c r="A79">
        <v>4</v>
      </c>
      <c r="B79">
        <v>9.8821999999999992</v>
      </c>
      <c r="C79">
        <v>9.8391999999999999</v>
      </c>
      <c r="D79">
        <v>4.5848000000000004</v>
      </c>
      <c r="E79">
        <v>3</v>
      </c>
      <c r="F79">
        <v>12.6113</v>
      </c>
      <c r="G79">
        <v>11.889099999999999</v>
      </c>
      <c r="H79">
        <v>4.2892999999999999</v>
      </c>
    </row>
    <row r="80" spans="1:8" x14ac:dyDescent="0.25">
      <c r="A80">
        <v>4</v>
      </c>
      <c r="B80">
        <v>9.8821999999999992</v>
      </c>
      <c r="C80">
        <v>9.8391999999999999</v>
      </c>
      <c r="D80">
        <v>4.5848000000000004</v>
      </c>
      <c r="E80">
        <v>4</v>
      </c>
      <c r="F80">
        <v>6.1776999999999997</v>
      </c>
      <c r="G80">
        <v>5.7530000000000001</v>
      </c>
      <c r="H80">
        <v>3.8651</v>
      </c>
    </row>
    <row r="81" spans="1:8" x14ac:dyDescent="0.25">
      <c r="A81">
        <v>4</v>
      </c>
      <c r="B81">
        <v>9.8821999999999992</v>
      </c>
      <c r="C81">
        <v>9.8391999999999999</v>
      </c>
      <c r="D81">
        <v>4.5848000000000004</v>
      </c>
      <c r="E81">
        <v>5</v>
      </c>
      <c r="F81">
        <v>20.952000000000002</v>
      </c>
      <c r="G81">
        <v>20.229299999999999</v>
      </c>
      <c r="H81">
        <v>6.1517999999999997</v>
      </c>
    </row>
    <row r="82" spans="1:8" x14ac:dyDescent="0.25">
      <c r="A82">
        <v>4</v>
      </c>
      <c r="B82">
        <v>9.9512999999999998</v>
      </c>
      <c r="C82">
        <v>9.9556000000000004</v>
      </c>
      <c r="D82">
        <v>4.8898999999999999</v>
      </c>
      <c r="E82">
        <v>1</v>
      </c>
      <c r="F82">
        <v>34.080500000000001</v>
      </c>
      <c r="G82">
        <v>34.495100000000001</v>
      </c>
      <c r="H82">
        <v>8.2763000000000009</v>
      </c>
    </row>
    <row r="83" spans="1:8" x14ac:dyDescent="0.25">
      <c r="A83">
        <v>4</v>
      </c>
      <c r="B83">
        <v>9.9512999999999998</v>
      </c>
      <c r="C83">
        <v>9.9556000000000004</v>
      </c>
      <c r="D83">
        <v>4.8898999999999999</v>
      </c>
      <c r="E83">
        <v>2</v>
      </c>
      <c r="F83">
        <v>6.6516999999999999</v>
      </c>
      <c r="G83">
        <v>6.1402999999999999</v>
      </c>
      <c r="H83">
        <v>4.4581</v>
      </c>
    </row>
    <row r="84" spans="1:8" x14ac:dyDescent="0.25">
      <c r="A84">
        <v>4</v>
      </c>
      <c r="B84">
        <v>9.9512999999999998</v>
      </c>
      <c r="C84">
        <v>9.9556000000000004</v>
      </c>
      <c r="D84">
        <v>4.8898999999999999</v>
      </c>
      <c r="E84">
        <v>3</v>
      </c>
      <c r="F84">
        <v>12.573600000000001</v>
      </c>
      <c r="G84">
        <v>12.0625</v>
      </c>
      <c r="H84">
        <v>4.6738999999999997</v>
      </c>
    </row>
    <row r="85" spans="1:8" x14ac:dyDescent="0.25">
      <c r="A85">
        <v>4</v>
      </c>
      <c r="B85">
        <v>9.9512999999999998</v>
      </c>
      <c r="C85">
        <v>9.9556000000000004</v>
      </c>
      <c r="D85">
        <v>4.8898999999999999</v>
      </c>
      <c r="E85">
        <v>4</v>
      </c>
      <c r="F85">
        <v>6.1138000000000003</v>
      </c>
      <c r="G85">
        <v>6.0053999999999998</v>
      </c>
      <c r="H85">
        <v>4.0050999999999997</v>
      </c>
    </row>
    <row r="86" spans="1:8" x14ac:dyDescent="0.25">
      <c r="A86">
        <v>4</v>
      </c>
      <c r="B86">
        <v>9.9512999999999998</v>
      </c>
      <c r="C86">
        <v>9.9556000000000004</v>
      </c>
      <c r="D86">
        <v>4.8898999999999999</v>
      </c>
      <c r="E86">
        <v>5</v>
      </c>
      <c r="F86">
        <v>20.907900000000001</v>
      </c>
      <c r="G86">
        <v>20.132200000000001</v>
      </c>
      <c r="H86">
        <v>6.351</v>
      </c>
    </row>
    <row r="87" spans="1:8" x14ac:dyDescent="0.25">
      <c r="A87">
        <v>4</v>
      </c>
      <c r="B87">
        <v>10.0177</v>
      </c>
      <c r="C87">
        <v>9.9070999999999998</v>
      </c>
      <c r="D87">
        <v>4.6428000000000003</v>
      </c>
      <c r="E87">
        <v>1</v>
      </c>
      <c r="F87">
        <v>34.400799999999997</v>
      </c>
      <c r="G87">
        <v>34.398400000000002</v>
      </c>
      <c r="H87">
        <v>9.3888999999999996</v>
      </c>
    </row>
    <row r="88" spans="1:8" x14ac:dyDescent="0.25">
      <c r="A88">
        <v>4</v>
      </c>
      <c r="B88">
        <v>10.0177</v>
      </c>
      <c r="C88">
        <v>9.9070999999999998</v>
      </c>
      <c r="D88">
        <v>4.6428000000000003</v>
      </c>
      <c r="E88">
        <v>2</v>
      </c>
      <c r="F88">
        <v>6.5499000000000001</v>
      </c>
      <c r="G88">
        <v>6.1966999999999999</v>
      </c>
      <c r="H88">
        <v>4.3521000000000001</v>
      </c>
    </row>
    <row r="89" spans="1:8" x14ac:dyDescent="0.25">
      <c r="A89">
        <v>4</v>
      </c>
      <c r="B89">
        <v>10.0177</v>
      </c>
      <c r="C89">
        <v>9.9070999999999998</v>
      </c>
      <c r="D89">
        <v>4.6428000000000003</v>
      </c>
      <c r="E89">
        <v>3</v>
      </c>
      <c r="F89">
        <v>12.7258</v>
      </c>
      <c r="G89">
        <v>11.9153</v>
      </c>
      <c r="H89">
        <v>4.1614000000000004</v>
      </c>
    </row>
    <row r="90" spans="1:8" x14ac:dyDescent="0.25">
      <c r="A90">
        <v>4</v>
      </c>
      <c r="B90">
        <v>10.0177</v>
      </c>
      <c r="C90">
        <v>9.9070999999999998</v>
      </c>
      <c r="D90">
        <v>4.6428000000000003</v>
      </c>
      <c r="E90">
        <v>4</v>
      </c>
      <c r="F90">
        <v>6.2271999999999998</v>
      </c>
      <c r="G90">
        <v>5.9752000000000001</v>
      </c>
      <c r="H90">
        <v>4.0183</v>
      </c>
    </row>
    <row r="91" spans="1:8" x14ac:dyDescent="0.25">
      <c r="A91">
        <v>4</v>
      </c>
      <c r="B91">
        <v>10.0177</v>
      </c>
      <c r="C91">
        <v>9.9070999999999998</v>
      </c>
      <c r="D91">
        <v>4.6428000000000003</v>
      </c>
      <c r="E91">
        <v>5</v>
      </c>
      <c r="F91">
        <v>20.525400000000001</v>
      </c>
      <c r="G91">
        <v>20.1328</v>
      </c>
      <c r="H91">
        <v>6.3358999999999996</v>
      </c>
    </row>
    <row r="92" spans="1:8" x14ac:dyDescent="0.25">
      <c r="A92">
        <v>4</v>
      </c>
      <c r="B92">
        <v>9.9960000000000004</v>
      </c>
      <c r="C92">
        <v>9.9323999999999995</v>
      </c>
      <c r="D92">
        <v>4.4935</v>
      </c>
      <c r="E92">
        <v>1</v>
      </c>
      <c r="F92">
        <v>34.043500000000002</v>
      </c>
      <c r="G92">
        <v>34.426299999999998</v>
      </c>
      <c r="H92">
        <v>8.9283999999999999</v>
      </c>
    </row>
    <row r="93" spans="1:8" x14ac:dyDescent="0.25">
      <c r="A93">
        <v>4</v>
      </c>
      <c r="B93">
        <v>9.9960000000000004</v>
      </c>
      <c r="C93">
        <v>9.9323999999999995</v>
      </c>
      <c r="D93">
        <v>4.4935</v>
      </c>
      <c r="E93">
        <v>2</v>
      </c>
      <c r="F93">
        <v>6.3170999999999999</v>
      </c>
      <c r="G93">
        <v>6.4393000000000002</v>
      </c>
      <c r="H93">
        <v>4.0965999999999996</v>
      </c>
    </row>
    <row r="94" spans="1:8" x14ac:dyDescent="0.25">
      <c r="A94">
        <v>4</v>
      </c>
      <c r="B94">
        <v>9.9960000000000004</v>
      </c>
      <c r="C94">
        <v>9.9323999999999995</v>
      </c>
      <c r="D94">
        <v>4.4935</v>
      </c>
      <c r="E94">
        <v>3</v>
      </c>
      <c r="F94">
        <v>12.3018</v>
      </c>
      <c r="G94">
        <v>12.332700000000001</v>
      </c>
      <c r="H94">
        <v>4.3086000000000002</v>
      </c>
    </row>
    <row r="95" spans="1:8" x14ac:dyDescent="0.25">
      <c r="A95">
        <v>4</v>
      </c>
      <c r="B95">
        <v>9.9960000000000004</v>
      </c>
      <c r="C95">
        <v>9.9323999999999995</v>
      </c>
      <c r="D95">
        <v>4.4935</v>
      </c>
      <c r="E95">
        <v>4</v>
      </c>
      <c r="F95">
        <v>6.0709</v>
      </c>
      <c r="G95">
        <v>6.0659000000000001</v>
      </c>
      <c r="H95">
        <v>3.8679999999999999</v>
      </c>
    </row>
    <row r="96" spans="1:8" x14ac:dyDescent="0.25">
      <c r="A96">
        <v>4</v>
      </c>
      <c r="B96">
        <v>9.9960000000000004</v>
      </c>
      <c r="C96">
        <v>9.9323999999999995</v>
      </c>
      <c r="D96">
        <v>4.4935</v>
      </c>
      <c r="E96">
        <v>5</v>
      </c>
      <c r="F96">
        <v>20.062799999999999</v>
      </c>
      <c r="G96">
        <v>20.483699999999999</v>
      </c>
      <c r="H96">
        <v>5.9692999999999996</v>
      </c>
    </row>
    <row r="97" spans="1:8" x14ac:dyDescent="0.25">
      <c r="A97">
        <v>4</v>
      </c>
      <c r="B97">
        <v>9.8642000000000003</v>
      </c>
      <c r="C97">
        <v>9.8950999999999993</v>
      </c>
      <c r="D97">
        <v>4.5708000000000002</v>
      </c>
      <c r="E97">
        <v>1</v>
      </c>
      <c r="F97">
        <v>34.914299999999997</v>
      </c>
      <c r="G97">
        <v>34.5015</v>
      </c>
      <c r="H97">
        <v>10.3683</v>
      </c>
    </row>
    <row r="98" spans="1:8" x14ac:dyDescent="0.25">
      <c r="A98">
        <v>4</v>
      </c>
      <c r="B98">
        <v>9.8642000000000003</v>
      </c>
      <c r="C98">
        <v>9.8950999999999993</v>
      </c>
      <c r="D98">
        <v>4.5708000000000002</v>
      </c>
      <c r="E98">
        <v>2</v>
      </c>
      <c r="F98">
        <v>6.1787999999999998</v>
      </c>
      <c r="G98">
        <v>6.5141</v>
      </c>
      <c r="H98">
        <v>4.1147999999999998</v>
      </c>
    </row>
    <row r="99" spans="1:8" x14ac:dyDescent="0.25">
      <c r="A99">
        <v>4</v>
      </c>
      <c r="B99">
        <v>9.8642000000000003</v>
      </c>
      <c r="C99">
        <v>9.8950999999999993</v>
      </c>
      <c r="D99">
        <v>4.5708000000000002</v>
      </c>
      <c r="E99">
        <v>3</v>
      </c>
      <c r="F99">
        <v>11.9872</v>
      </c>
      <c r="G99">
        <v>12.4511</v>
      </c>
      <c r="H99">
        <v>4.2117000000000004</v>
      </c>
    </row>
    <row r="100" spans="1:8" x14ac:dyDescent="0.25">
      <c r="A100">
        <v>4</v>
      </c>
      <c r="B100">
        <v>9.8642000000000003</v>
      </c>
      <c r="C100">
        <v>9.8950999999999993</v>
      </c>
      <c r="D100">
        <v>4.5708000000000002</v>
      </c>
      <c r="E100">
        <v>4</v>
      </c>
      <c r="F100">
        <v>5.968</v>
      </c>
      <c r="G100">
        <v>6.1421999999999999</v>
      </c>
      <c r="H100">
        <v>3.7793999999999999</v>
      </c>
    </row>
    <row r="101" spans="1:8" x14ac:dyDescent="0.25">
      <c r="A101">
        <v>4</v>
      </c>
      <c r="B101">
        <v>9.8642000000000003</v>
      </c>
      <c r="C101">
        <v>9.8950999999999993</v>
      </c>
      <c r="D101">
        <v>4.5708000000000002</v>
      </c>
      <c r="E101">
        <v>5</v>
      </c>
      <c r="F101">
        <v>20.699300000000001</v>
      </c>
      <c r="G101">
        <v>20.763200000000001</v>
      </c>
      <c r="H101">
        <v>6.2485999999999997</v>
      </c>
    </row>
    <row r="102" spans="1:8" x14ac:dyDescent="0.25">
      <c r="A102">
        <v>5</v>
      </c>
      <c r="B102">
        <v>8.1651000000000007</v>
      </c>
      <c r="C102">
        <v>8.2407000000000004</v>
      </c>
      <c r="D102">
        <v>3.7706</v>
      </c>
      <c r="E102">
        <v>1</v>
      </c>
      <c r="F102">
        <v>51.298499999999997</v>
      </c>
      <c r="G102">
        <v>50.536499999999997</v>
      </c>
      <c r="H102">
        <v>14.218500000000001</v>
      </c>
    </row>
    <row r="103" spans="1:8" x14ac:dyDescent="0.25">
      <c r="A103">
        <v>5</v>
      </c>
      <c r="B103">
        <v>8.1651000000000007</v>
      </c>
      <c r="C103">
        <v>8.2407000000000004</v>
      </c>
      <c r="D103">
        <v>3.7706</v>
      </c>
      <c r="E103">
        <v>2</v>
      </c>
      <c r="F103">
        <v>10.3185</v>
      </c>
      <c r="G103">
        <v>9.6556999999999995</v>
      </c>
      <c r="H103">
        <v>3.7808000000000002</v>
      </c>
    </row>
    <row r="104" spans="1:8" x14ac:dyDescent="0.25">
      <c r="A104">
        <v>5</v>
      </c>
      <c r="B104">
        <v>8.1651000000000007</v>
      </c>
      <c r="C104">
        <v>8.2407000000000004</v>
      </c>
      <c r="D104">
        <v>3.7706</v>
      </c>
      <c r="E104">
        <v>3</v>
      </c>
      <c r="F104">
        <v>8.8452000000000002</v>
      </c>
      <c r="G104">
        <v>8.1567000000000007</v>
      </c>
      <c r="H104">
        <v>4.1379999999999999</v>
      </c>
    </row>
    <row r="105" spans="1:8" x14ac:dyDescent="0.25">
      <c r="A105">
        <v>5</v>
      </c>
      <c r="B105">
        <v>8.1651000000000007</v>
      </c>
      <c r="C105">
        <v>8.2407000000000004</v>
      </c>
      <c r="D105">
        <v>3.7706</v>
      </c>
      <c r="E105">
        <v>4</v>
      </c>
      <c r="F105">
        <v>7.7582000000000004</v>
      </c>
      <c r="G105">
        <v>7.1704999999999997</v>
      </c>
      <c r="H105">
        <v>3.4826999999999999</v>
      </c>
    </row>
    <row r="106" spans="1:8" x14ac:dyDescent="0.25">
      <c r="A106">
        <v>5</v>
      </c>
      <c r="B106">
        <v>8.1651000000000007</v>
      </c>
      <c r="C106">
        <v>8.2407000000000004</v>
      </c>
      <c r="D106">
        <v>3.7706</v>
      </c>
      <c r="E106">
        <v>5</v>
      </c>
      <c r="F106">
        <v>13.3805</v>
      </c>
      <c r="G106">
        <v>13.2028</v>
      </c>
      <c r="H106">
        <v>5.1477000000000004</v>
      </c>
    </row>
    <row r="107" spans="1:8" x14ac:dyDescent="0.25">
      <c r="A107">
        <v>5</v>
      </c>
      <c r="B107">
        <v>8.1597000000000008</v>
      </c>
      <c r="C107">
        <v>8.1976999999999993</v>
      </c>
      <c r="D107">
        <v>4.0049999999999999</v>
      </c>
      <c r="E107">
        <v>1</v>
      </c>
      <c r="F107">
        <v>47.899500000000003</v>
      </c>
      <c r="G107">
        <v>51.266199999999998</v>
      </c>
      <c r="H107">
        <v>12.592700000000001</v>
      </c>
    </row>
    <row r="108" spans="1:8" x14ac:dyDescent="0.25">
      <c r="A108">
        <v>5</v>
      </c>
      <c r="B108">
        <v>8.1597000000000008</v>
      </c>
      <c r="C108">
        <v>8.1976999999999993</v>
      </c>
      <c r="D108">
        <v>4.0049999999999999</v>
      </c>
      <c r="E108">
        <v>2</v>
      </c>
      <c r="F108">
        <v>9.7921999999999993</v>
      </c>
      <c r="G108">
        <v>10.071400000000001</v>
      </c>
      <c r="H108">
        <v>4.1467999999999998</v>
      </c>
    </row>
    <row r="109" spans="1:8" x14ac:dyDescent="0.25">
      <c r="A109">
        <v>5</v>
      </c>
      <c r="B109">
        <v>8.1597000000000008</v>
      </c>
      <c r="C109">
        <v>8.1976999999999993</v>
      </c>
      <c r="D109">
        <v>4.0049999999999999</v>
      </c>
      <c r="E109">
        <v>3</v>
      </c>
      <c r="F109">
        <v>9.0214999999999996</v>
      </c>
      <c r="G109">
        <v>8.3538999999999994</v>
      </c>
      <c r="H109">
        <v>4.4684999999999997</v>
      </c>
    </row>
    <row r="110" spans="1:8" x14ac:dyDescent="0.25">
      <c r="A110">
        <v>5</v>
      </c>
      <c r="B110">
        <v>8.1597000000000008</v>
      </c>
      <c r="C110">
        <v>8.1976999999999993</v>
      </c>
      <c r="D110">
        <v>4.0049999999999999</v>
      </c>
      <c r="E110">
        <v>4</v>
      </c>
      <c r="F110">
        <v>7.3209</v>
      </c>
      <c r="G110">
        <v>7.6909999999999998</v>
      </c>
      <c r="H110">
        <v>3.6581000000000001</v>
      </c>
    </row>
    <row r="111" spans="1:8" x14ac:dyDescent="0.25">
      <c r="A111">
        <v>5</v>
      </c>
      <c r="B111">
        <v>8.1597000000000008</v>
      </c>
      <c r="C111">
        <v>8.1976999999999993</v>
      </c>
      <c r="D111">
        <v>4.0049999999999999</v>
      </c>
      <c r="E111">
        <v>5</v>
      </c>
      <c r="F111">
        <v>13.3668</v>
      </c>
      <c r="G111">
        <v>13.246</v>
      </c>
      <c r="H111">
        <v>5.5518999999999998</v>
      </c>
    </row>
    <row r="112" spans="1:8" x14ac:dyDescent="0.25">
      <c r="A112">
        <v>5</v>
      </c>
      <c r="B112">
        <v>8.2164999999999999</v>
      </c>
      <c r="C112">
        <v>7.9663000000000004</v>
      </c>
      <c r="D112">
        <v>3.9853000000000001</v>
      </c>
      <c r="E112">
        <v>1</v>
      </c>
      <c r="F112">
        <v>50.273200000000003</v>
      </c>
      <c r="G112">
        <v>44.191400000000002</v>
      </c>
      <c r="H112">
        <v>13.8103</v>
      </c>
    </row>
    <row r="113" spans="1:8" x14ac:dyDescent="0.25">
      <c r="A113">
        <v>5</v>
      </c>
      <c r="B113">
        <v>8.2164999999999999</v>
      </c>
      <c r="C113">
        <v>7.9663000000000004</v>
      </c>
      <c r="D113">
        <v>3.9853000000000001</v>
      </c>
      <c r="E113">
        <v>2</v>
      </c>
      <c r="F113">
        <v>9.6155000000000008</v>
      </c>
      <c r="G113">
        <v>9.657</v>
      </c>
      <c r="H113">
        <v>4.0303000000000004</v>
      </c>
    </row>
    <row r="114" spans="1:8" x14ac:dyDescent="0.25">
      <c r="A114">
        <v>5</v>
      </c>
      <c r="B114">
        <v>8.2164999999999999</v>
      </c>
      <c r="C114">
        <v>7.9663000000000004</v>
      </c>
      <c r="D114">
        <v>3.9853000000000001</v>
      </c>
      <c r="E114">
        <v>3</v>
      </c>
      <c r="F114">
        <v>8.2569999999999997</v>
      </c>
      <c r="G114">
        <v>9.8626000000000005</v>
      </c>
      <c r="H114">
        <v>4.3460000000000001</v>
      </c>
    </row>
    <row r="115" spans="1:8" x14ac:dyDescent="0.25">
      <c r="A115">
        <v>5</v>
      </c>
      <c r="B115">
        <v>8.2164999999999999</v>
      </c>
      <c r="C115">
        <v>7.9663000000000004</v>
      </c>
      <c r="D115">
        <v>3.9853000000000001</v>
      </c>
      <c r="E115">
        <v>4</v>
      </c>
      <c r="F115">
        <v>7.2279999999999998</v>
      </c>
      <c r="G115">
        <v>7.1410999999999998</v>
      </c>
      <c r="H115">
        <v>3.5566</v>
      </c>
    </row>
    <row r="116" spans="1:8" x14ac:dyDescent="0.25">
      <c r="A116">
        <v>5</v>
      </c>
      <c r="B116">
        <v>8.2164999999999999</v>
      </c>
      <c r="C116">
        <v>7.9663000000000004</v>
      </c>
      <c r="D116">
        <v>3.9853000000000001</v>
      </c>
      <c r="E116">
        <v>5</v>
      </c>
      <c r="F116">
        <v>13.1378</v>
      </c>
      <c r="G116">
        <v>13.273099999999999</v>
      </c>
      <c r="H116">
        <v>5.4985999999999997</v>
      </c>
    </row>
    <row r="117" spans="1:8" x14ac:dyDescent="0.25">
      <c r="A117">
        <v>5</v>
      </c>
      <c r="B117">
        <v>8.2383000000000006</v>
      </c>
      <c r="C117">
        <v>8.2200000000000006</v>
      </c>
      <c r="D117">
        <v>3.9807999999999999</v>
      </c>
      <c r="E117">
        <v>1</v>
      </c>
      <c r="F117">
        <v>52.834800000000001</v>
      </c>
      <c r="G117">
        <v>50.579700000000003</v>
      </c>
      <c r="H117">
        <v>12.9373</v>
      </c>
    </row>
    <row r="118" spans="1:8" x14ac:dyDescent="0.25">
      <c r="A118">
        <v>5</v>
      </c>
      <c r="B118">
        <v>8.2383000000000006</v>
      </c>
      <c r="C118">
        <v>8.2200000000000006</v>
      </c>
      <c r="D118">
        <v>3.9807999999999999</v>
      </c>
      <c r="E118">
        <v>2</v>
      </c>
      <c r="F118">
        <v>10.356</v>
      </c>
      <c r="G118">
        <v>10.0084</v>
      </c>
      <c r="H118">
        <v>4.3593000000000002</v>
      </c>
    </row>
    <row r="119" spans="1:8" x14ac:dyDescent="0.25">
      <c r="A119">
        <v>5</v>
      </c>
      <c r="B119">
        <v>8.2383000000000006</v>
      </c>
      <c r="C119">
        <v>8.2200000000000006</v>
      </c>
      <c r="D119">
        <v>3.9807999999999999</v>
      </c>
      <c r="E119">
        <v>3</v>
      </c>
      <c r="F119">
        <v>8.1268999999999991</v>
      </c>
      <c r="G119">
        <v>8.5961999999999996</v>
      </c>
      <c r="H119">
        <v>4.3182999999999998</v>
      </c>
    </row>
    <row r="120" spans="1:8" x14ac:dyDescent="0.25">
      <c r="A120">
        <v>5</v>
      </c>
      <c r="B120">
        <v>8.2383000000000006</v>
      </c>
      <c r="C120">
        <v>8.2200000000000006</v>
      </c>
      <c r="D120">
        <v>3.9807999999999999</v>
      </c>
      <c r="E120">
        <v>4</v>
      </c>
      <c r="F120">
        <v>7.5313999999999997</v>
      </c>
      <c r="G120">
        <v>7.6814</v>
      </c>
      <c r="H120">
        <v>3.6232000000000002</v>
      </c>
    </row>
    <row r="121" spans="1:8" x14ac:dyDescent="0.25">
      <c r="A121">
        <v>5</v>
      </c>
      <c r="B121">
        <v>8.2383000000000006</v>
      </c>
      <c r="C121">
        <v>8.2200000000000006</v>
      </c>
      <c r="D121">
        <v>3.9807999999999999</v>
      </c>
      <c r="E121">
        <v>5</v>
      </c>
      <c r="F121">
        <v>13.0373</v>
      </c>
      <c r="G121">
        <v>13.231</v>
      </c>
      <c r="H121">
        <v>5.5944000000000003</v>
      </c>
    </row>
    <row r="122" spans="1:8" x14ac:dyDescent="0.25">
      <c r="A122">
        <v>5</v>
      </c>
      <c r="B122">
        <v>8.2224000000000004</v>
      </c>
      <c r="C122">
        <v>8.2841000000000005</v>
      </c>
      <c r="D122">
        <v>3.9197000000000002</v>
      </c>
      <c r="E122">
        <v>1</v>
      </c>
      <c r="F122">
        <v>50.5242</v>
      </c>
      <c r="G122">
        <v>51.261699999999998</v>
      </c>
      <c r="H122">
        <v>11.7982</v>
      </c>
    </row>
    <row r="123" spans="1:8" x14ac:dyDescent="0.25">
      <c r="A123">
        <v>5</v>
      </c>
      <c r="B123">
        <v>8.2224000000000004</v>
      </c>
      <c r="C123">
        <v>8.2841000000000005</v>
      </c>
      <c r="D123">
        <v>3.9197000000000002</v>
      </c>
      <c r="E123">
        <v>2</v>
      </c>
      <c r="F123">
        <v>9.8793000000000006</v>
      </c>
      <c r="G123">
        <v>10.136900000000001</v>
      </c>
      <c r="H123">
        <v>4.0057</v>
      </c>
    </row>
    <row r="124" spans="1:8" x14ac:dyDescent="0.25">
      <c r="A124">
        <v>5</v>
      </c>
      <c r="B124">
        <v>8.2224000000000004</v>
      </c>
      <c r="C124">
        <v>8.2841000000000005</v>
      </c>
      <c r="D124">
        <v>3.9197000000000002</v>
      </c>
      <c r="E124">
        <v>3</v>
      </c>
      <c r="F124">
        <v>8.1762999999999995</v>
      </c>
      <c r="G124">
        <v>8.5998000000000001</v>
      </c>
      <c r="H124">
        <v>4.2176999999999998</v>
      </c>
    </row>
    <row r="125" spans="1:8" x14ac:dyDescent="0.25">
      <c r="A125">
        <v>5</v>
      </c>
      <c r="B125">
        <v>8.2224000000000004</v>
      </c>
      <c r="C125">
        <v>8.2841000000000005</v>
      </c>
      <c r="D125">
        <v>3.9197000000000002</v>
      </c>
      <c r="E125">
        <v>4</v>
      </c>
      <c r="F125">
        <v>7.3719000000000001</v>
      </c>
      <c r="G125">
        <v>7.8525999999999998</v>
      </c>
      <c r="H125">
        <v>3.5497000000000001</v>
      </c>
    </row>
    <row r="126" spans="1:8" x14ac:dyDescent="0.25">
      <c r="A126">
        <v>5</v>
      </c>
      <c r="B126">
        <v>8.2224000000000004</v>
      </c>
      <c r="C126">
        <v>8.2841000000000005</v>
      </c>
      <c r="D126">
        <v>3.9197000000000002</v>
      </c>
      <c r="E126">
        <v>5</v>
      </c>
      <c r="F126">
        <v>13.0129</v>
      </c>
      <c r="G126">
        <v>13.241899999999999</v>
      </c>
      <c r="H126">
        <v>5.4687000000000001</v>
      </c>
    </row>
    <row r="127" spans="1:8" x14ac:dyDescent="0.25">
      <c r="B127">
        <f>AVERAGE(index__2[err_independant_train])</f>
        <v>9.0298320000000007</v>
      </c>
      <c r="C127">
        <f>AVERAGE(index__2[err_all_dimenssion_regression_train])</f>
        <v>8.99971600000001</v>
      </c>
      <c r="D127">
        <f>AVERAGE(index__2[err_time_series_train])</f>
        <v>4.1300559999999997</v>
      </c>
      <c r="E127">
        <f>AVERAGE(index__2[dataset])</f>
        <v>3</v>
      </c>
      <c r="F127">
        <f>AVERAGE(index__2[err_indep_regression_test_t])</f>
        <v>20.507362400000005</v>
      </c>
      <c r="G127">
        <f>AVERAGE(index__2[err_regression_test_t])</f>
        <v>20.330930399999996</v>
      </c>
      <c r="H127">
        <f>AVERAGE(index__2[err_time_series_test_t])</f>
        <v>6.4447719999999995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AE2F3-1D7A-418F-BB76-4F3848A78E75}">
  <dimension ref="A1:H127"/>
  <sheetViews>
    <sheetView topLeftCell="A106" workbookViewId="0">
      <selection activeCell="B127" sqref="B127:H127"/>
    </sheetView>
  </sheetViews>
  <sheetFormatPr defaultRowHeight="15" x14ac:dyDescent="0.25"/>
  <cols>
    <col min="1" max="1" width="8.7109375" bestFit="1" customWidth="1"/>
    <col min="2" max="2" width="23.85546875" bestFit="1" customWidth="1"/>
    <col min="3" max="3" width="36.5703125" bestFit="1" customWidth="1"/>
    <col min="4" max="4" width="22.7109375" bestFit="1" customWidth="1"/>
    <col min="5" max="5" width="9.85546875" bestFit="1" customWidth="1"/>
    <col min="6" max="6" width="29" bestFit="1" customWidth="1"/>
    <col min="7" max="7" width="22.5703125" bestFit="1" customWidth="1"/>
    <col min="8" max="8" width="23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v>8.3986999999999998</v>
      </c>
      <c r="C2">
        <v>8.4124999999999996</v>
      </c>
      <c r="D2">
        <v>4.5697000000000001</v>
      </c>
      <c r="E2">
        <v>1</v>
      </c>
      <c r="F2">
        <v>10.8887</v>
      </c>
      <c r="G2">
        <v>10.8399</v>
      </c>
      <c r="H2">
        <v>5.1136999999999997</v>
      </c>
    </row>
    <row r="3" spans="1:8" x14ac:dyDescent="0.25">
      <c r="A3">
        <v>1</v>
      </c>
      <c r="B3">
        <v>8.3986999999999998</v>
      </c>
      <c r="C3">
        <v>8.4124999999999996</v>
      </c>
      <c r="D3">
        <v>4.5697000000000001</v>
      </c>
      <c r="E3">
        <v>2</v>
      </c>
      <c r="F3">
        <v>22.2331</v>
      </c>
      <c r="G3">
        <v>22.394300000000001</v>
      </c>
      <c r="H3">
        <v>7.1744000000000003</v>
      </c>
    </row>
    <row r="4" spans="1:8" x14ac:dyDescent="0.25">
      <c r="A4">
        <v>1</v>
      </c>
      <c r="B4">
        <v>8.3986999999999998</v>
      </c>
      <c r="C4">
        <v>8.4124999999999996</v>
      </c>
      <c r="D4">
        <v>4.5697000000000001</v>
      </c>
      <c r="E4">
        <v>3</v>
      </c>
      <c r="F4">
        <v>36.667999999999999</v>
      </c>
      <c r="G4">
        <v>37.467599999999997</v>
      </c>
      <c r="H4">
        <v>10.4048</v>
      </c>
    </row>
    <row r="5" spans="1:8" x14ac:dyDescent="0.25">
      <c r="A5">
        <v>1</v>
      </c>
      <c r="B5">
        <v>8.3986999999999998</v>
      </c>
      <c r="C5">
        <v>8.4124999999999996</v>
      </c>
      <c r="D5">
        <v>4.5697000000000001</v>
      </c>
      <c r="E5">
        <v>4</v>
      </c>
      <c r="F5">
        <v>29.572900000000001</v>
      </c>
      <c r="G5">
        <v>31.124199999999998</v>
      </c>
      <c r="H5">
        <v>10.2803</v>
      </c>
    </row>
    <row r="6" spans="1:8" x14ac:dyDescent="0.25">
      <c r="A6">
        <v>1</v>
      </c>
      <c r="B6">
        <v>8.3986999999999998</v>
      </c>
      <c r="C6">
        <v>8.4124999999999996</v>
      </c>
      <c r="D6">
        <v>4.5697000000000001</v>
      </c>
      <c r="E6">
        <v>5</v>
      </c>
      <c r="F6">
        <v>47.223399999999998</v>
      </c>
      <c r="G6">
        <v>48.6188</v>
      </c>
      <c r="H6">
        <v>12.7791</v>
      </c>
    </row>
    <row r="7" spans="1:8" x14ac:dyDescent="0.25">
      <c r="A7">
        <v>1</v>
      </c>
      <c r="B7">
        <v>8.3559999999999999</v>
      </c>
      <c r="C7">
        <v>8.0614000000000008</v>
      </c>
      <c r="D7">
        <v>4.6870000000000003</v>
      </c>
      <c r="E7">
        <v>1</v>
      </c>
      <c r="F7">
        <v>10.7431</v>
      </c>
      <c r="G7">
        <v>11.6281</v>
      </c>
      <c r="H7">
        <v>5.6235999999999997</v>
      </c>
    </row>
    <row r="8" spans="1:8" x14ac:dyDescent="0.25">
      <c r="A8">
        <v>1</v>
      </c>
      <c r="B8">
        <v>8.3559999999999999</v>
      </c>
      <c r="C8">
        <v>8.0614000000000008</v>
      </c>
      <c r="D8">
        <v>4.6870000000000003</v>
      </c>
      <c r="E8">
        <v>2</v>
      </c>
      <c r="F8">
        <v>23.353200000000001</v>
      </c>
      <c r="G8">
        <v>24.0185</v>
      </c>
      <c r="H8">
        <v>4.5427999999999997</v>
      </c>
    </row>
    <row r="9" spans="1:8" x14ac:dyDescent="0.25">
      <c r="A9">
        <v>1</v>
      </c>
      <c r="B9">
        <v>8.3559999999999999</v>
      </c>
      <c r="C9">
        <v>8.0614000000000008</v>
      </c>
      <c r="D9">
        <v>4.6870000000000003</v>
      </c>
      <c r="E9">
        <v>3</v>
      </c>
      <c r="F9">
        <v>38.797199999999997</v>
      </c>
      <c r="G9">
        <v>41.223399999999998</v>
      </c>
      <c r="H9">
        <v>6.2068000000000003</v>
      </c>
    </row>
    <row r="10" spans="1:8" x14ac:dyDescent="0.25">
      <c r="A10">
        <v>1</v>
      </c>
      <c r="B10">
        <v>8.3559999999999999</v>
      </c>
      <c r="C10">
        <v>8.0614000000000008</v>
      </c>
      <c r="D10">
        <v>4.6870000000000003</v>
      </c>
      <c r="E10">
        <v>4</v>
      </c>
      <c r="F10">
        <v>32.347999999999999</v>
      </c>
      <c r="G10">
        <v>34.883899999999997</v>
      </c>
      <c r="H10">
        <v>6.6128999999999998</v>
      </c>
    </row>
    <row r="11" spans="1:8" x14ac:dyDescent="0.25">
      <c r="A11">
        <v>1</v>
      </c>
      <c r="B11">
        <v>8.3559999999999999</v>
      </c>
      <c r="C11">
        <v>8.0614000000000008</v>
      </c>
      <c r="D11">
        <v>4.6870000000000003</v>
      </c>
      <c r="E11">
        <v>5</v>
      </c>
      <c r="F11">
        <v>50.378799999999998</v>
      </c>
      <c r="G11">
        <v>56.758200000000002</v>
      </c>
      <c r="H11">
        <v>5.7651000000000003</v>
      </c>
    </row>
    <row r="12" spans="1:8" x14ac:dyDescent="0.25">
      <c r="A12">
        <v>1</v>
      </c>
      <c r="B12">
        <v>8.3612000000000002</v>
      </c>
      <c r="C12">
        <v>8.3702000000000005</v>
      </c>
      <c r="D12">
        <v>4.4802999999999997</v>
      </c>
      <c r="E12">
        <v>1</v>
      </c>
      <c r="F12">
        <v>10.7843</v>
      </c>
      <c r="G12">
        <v>10.648199999999999</v>
      </c>
      <c r="H12">
        <v>5.3779000000000003</v>
      </c>
    </row>
    <row r="13" spans="1:8" x14ac:dyDescent="0.25">
      <c r="A13">
        <v>1</v>
      </c>
      <c r="B13">
        <v>8.3612000000000002</v>
      </c>
      <c r="C13">
        <v>8.3702000000000005</v>
      </c>
      <c r="D13">
        <v>4.4802999999999997</v>
      </c>
      <c r="E13">
        <v>2</v>
      </c>
      <c r="F13">
        <v>22.9145</v>
      </c>
      <c r="G13">
        <v>23.259</v>
      </c>
      <c r="H13">
        <v>6.88</v>
      </c>
    </row>
    <row r="14" spans="1:8" x14ac:dyDescent="0.25">
      <c r="A14">
        <v>1</v>
      </c>
      <c r="B14">
        <v>8.3612000000000002</v>
      </c>
      <c r="C14">
        <v>8.3702000000000005</v>
      </c>
      <c r="D14">
        <v>4.4802999999999997</v>
      </c>
      <c r="E14">
        <v>3</v>
      </c>
      <c r="F14">
        <v>38.148200000000003</v>
      </c>
      <c r="G14">
        <v>38.967300000000002</v>
      </c>
      <c r="H14">
        <v>8.1614000000000004</v>
      </c>
    </row>
    <row r="15" spans="1:8" x14ac:dyDescent="0.25">
      <c r="A15">
        <v>1</v>
      </c>
      <c r="B15">
        <v>8.3612000000000002</v>
      </c>
      <c r="C15">
        <v>8.3702000000000005</v>
      </c>
      <c r="D15">
        <v>4.4802999999999997</v>
      </c>
      <c r="E15">
        <v>4</v>
      </c>
      <c r="F15">
        <v>31.356100000000001</v>
      </c>
      <c r="G15">
        <v>32.018300000000004</v>
      </c>
      <c r="H15">
        <v>9.9591999999999992</v>
      </c>
    </row>
    <row r="16" spans="1:8" x14ac:dyDescent="0.25">
      <c r="A16">
        <v>1</v>
      </c>
      <c r="B16">
        <v>8.3612000000000002</v>
      </c>
      <c r="C16">
        <v>8.3702000000000005</v>
      </c>
      <c r="D16">
        <v>4.4802999999999997</v>
      </c>
      <c r="E16">
        <v>5</v>
      </c>
      <c r="F16">
        <v>49.127899999999997</v>
      </c>
      <c r="G16">
        <v>50.503399999999999</v>
      </c>
      <c r="H16">
        <v>8.2853999999999992</v>
      </c>
    </row>
    <row r="17" spans="1:8" x14ac:dyDescent="0.25">
      <c r="A17">
        <v>1</v>
      </c>
      <c r="B17">
        <v>8.3551000000000002</v>
      </c>
      <c r="C17">
        <v>8.4260000000000002</v>
      </c>
      <c r="D17">
        <v>4.6798000000000002</v>
      </c>
      <c r="E17">
        <v>1</v>
      </c>
      <c r="F17">
        <v>10.7766</v>
      </c>
      <c r="G17">
        <v>10.769500000000001</v>
      </c>
      <c r="H17">
        <v>5.9168000000000003</v>
      </c>
    </row>
    <row r="18" spans="1:8" x14ac:dyDescent="0.25">
      <c r="A18">
        <v>1</v>
      </c>
      <c r="B18">
        <v>8.3551000000000002</v>
      </c>
      <c r="C18">
        <v>8.4260000000000002</v>
      </c>
      <c r="D18">
        <v>4.6798000000000002</v>
      </c>
      <c r="E18">
        <v>2</v>
      </c>
      <c r="F18">
        <v>22.7104</v>
      </c>
      <c r="G18">
        <v>22.735099999999999</v>
      </c>
      <c r="H18">
        <v>14.0738</v>
      </c>
    </row>
    <row r="19" spans="1:8" x14ac:dyDescent="0.25">
      <c r="A19">
        <v>1</v>
      </c>
      <c r="B19">
        <v>8.3551000000000002</v>
      </c>
      <c r="C19">
        <v>8.4260000000000002</v>
      </c>
      <c r="D19">
        <v>4.6798000000000002</v>
      </c>
      <c r="E19">
        <v>3</v>
      </c>
      <c r="F19">
        <v>38.328400000000002</v>
      </c>
      <c r="G19">
        <v>37.914200000000001</v>
      </c>
      <c r="H19">
        <v>15.467700000000001</v>
      </c>
    </row>
    <row r="20" spans="1:8" x14ac:dyDescent="0.25">
      <c r="A20">
        <v>1</v>
      </c>
      <c r="B20">
        <v>8.3551000000000002</v>
      </c>
      <c r="C20">
        <v>8.4260000000000002</v>
      </c>
      <c r="D20">
        <v>4.6798000000000002</v>
      </c>
      <c r="E20">
        <v>4</v>
      </c>
      <c r="F20">
        <v>31.297499999999999</v>
      </c>
      <c r="G20">
        <v>31.096</v>
      </c>
      <c r="H20">
        <v>20.779399999999999</v>
      </c>
    </row>
    <row r="21" spans="1:8" x14ac:dyDescent="0.25">
      <c r="A21">
        <v>1</v>
      </c>
      <c r="B21">
        <v>8.3551000000000002</v>
      </c>
      <c r="C21">
        <v>8.4260000000000002</v>
      </c>
      <c r="D21">
        <v>4.6798000000000002</v>
      </c>
      <c r="E21">
        <v>5</v>
      </c>
      <c r="F21">
        <v>49.791800000000002</v>
      </c>
      <c r="G21">
        <v>49.387799999999999</v>
      </c>
      <c r="H21">
        <v>19.840800000000002</v>
      </c>
    </row>
    <row r="22" spans="1:8" x14ac:dyDescent="0.25">
      <c r="A22">
        <v>1</v>
      </c>
      <c r="B22">
        <v>8.3537999999999997</v>
      </c>
      <c r="C22">
        <v>8.3971999999999998</v>
      </c>
      <c r="D22">
        <v>4.6516000000000002</v>
      </c>
      <c r="E22">
        <v>1</v>
      </c>
      <c r="F22">
        <v>10.7479</v>
      </c>
      <c r="G22">
        <v>10.8147</v>
      </c>
      <c r="H22">
        <v>5.8784000000000001</v>
      </c>
    </row>
    <row r="23" spans="1:8" x14ac:dyDescent="0.25">
      <c r="A23">
        <v>1</v>
      </c>
      <c r="B23">
        <v>8.3537999999999997</v>
      </c>
      <c r="C23">
        <v>8.3971999999999998</v>
      </c>
      <c r="D23">
        <v>4.6516000000000002</v>
      </c>
      <c r="E23">
        <v>2</v>
      </c>
      <c r="F23">
        <v>22.120799999999999</v>
      </c>
      <c r="G23">
        <v>21.6755</v>
      </c>
      <c r="H23">
        <v>6.5210999999999997</v>
      </c>
    </row>
    <row r="24" spans="1:8" x14ac:dyDescent="0.25">
      <c r="A24">
        <v>1</v>
      </c>
      <c r="B24">
        <v>8.3537999999999997</v>
      </c>
      <c r="C24">
        <v>8.3971999999999998</v>
      </c>
      <c r="D24">
        <v>4.6516000000000002</v>
      </c>
      <c r="E24">
        <v>3</v>
      </c>
      <c r="F24">
        <v>37.027099999999997</v>
      </c>
      <c r="G24">
        <v>36.452100000000002</v>
      </c>
      <c r="H24">
        <v>7.1387</v>
      </c>
    </row>
    <row r="25" spans="1:8" x14ac:dyDescent="0.25">
      <c r="A25">
        <v>1</v>
      </c>
      <c r="B25">
        <v>8.3537999999999997</v>
      </c>
      <c r="C25">
        <v>8.3971999999999998</v>
      </c>
      <c r="D25">
        <v>4.6516000000000002</v>
      </c>
      <c r="E25">
        <v>4</v>
      </c>
      <c r="F25">
        <v>30.400200000000002</v>
      </c>
      <c r="G25">
        <v>30.320699999999999</v>
      </c>
      <c r="H25">
        <v>8.8562999999999992</v>
      </c>
    </row>
    <row r="26" spans="1:8" x14ac:dyDescent="0.25">
      <c r="A26">
        <v>1</v>
      </c>
      <c r="B26">
        <v>8.3537999999999997</v>
      </c>
      <c r="C26">
        <v>8.3971999999999998</v>
      </c>
      <c r="D26">
        <v>4.6516000000000002</v>
      </c>
      <c r="E26">
        <v>5</v>
      </c>
      <c r="F26">
        <v>47.907899999999998</v>
      </c>
      <c r="G26">
        <v>46.856099999999998</v>
      </c>
      <c r="H26">
        <v>7.7575000000000003</v>
      </c>
    </row>
    <row r="27" spans="1:8" x14ac:dyDescent="0.25">
      <c r="A27">
        <v>2</v>
      </c>
      <c r="B27">
        <v>9.3261000000000003</v>
      </c>
      <c r="C27">
        <v>9.3827999999999996</v>
      </c>
      <c r="D27">
        <v>2.6766999999999999</v>
      </c>
      <c r="E27">
        <v>1</v>
      </c>
      <c r="F27">
        <v>17.049800000000001</v>
      </c>
      <c r="G27">
        <v>17.229600000000001</v>
      </c>
      <c r="H27">
        <v>6.9283999999999999</v>
      </c>
    </row>
    <row r="28" spans="1:8" x14ac:dyDescent="0.25">
      <c r="A28">
        <v>2</v>
      </c>
      <c r="B28">
        <v>9.3261000000000003</v>
      </c>
      <c r="C28">
        <v>9.3827999999999996</v>
      </c>
      <c r="D28">
        <v>2.6766999999999999</v>
      </c>
      <c r="E28">
        <v>2</v>
      </c>
      <c r="F28">
        <v>14.281499999999999</v>
      </c>
      <c r="G28">
        <v>13.934200000000001</v>
      </c>
      <c r="H28">
        <v>3.9765999999999999</v>
      </c>
    </row>
    <row r="29" spans="1:8" x14ac:dyDescent="0.25">
      <c r="A29">
        <v>2</v>
      </c>
      <c r="B29">
        <v>9.3261000000000003</v>
      </c>
      <c r="C29">
        <v>9.3827999999999996</v>
      </c>
      <c r="D29">
        <v>2.6766999999999999</v>
      </c>
      <c r="E29">
        <v>3</v>
      </c>
      <c r="F29">
        <v>29.301300000000001</v>
      </c>
      <c r="G29">
        <v>28.695699999999999</v>
      </c>
      <c r="H29">
        <v>4.7904999999999998</v>
      </c>
    </row>
    <row r="30" spans="1:8" x14ac:dyDescent="0.25">
      <c r="A30">
        <v>2</v>
      </c>
      <c r="B30">
        <v>9.3261000000000003</v>
      </c>
      <c r="C30">
        <v>9.3827999999999996</v>
      </c>
      <c r="D30">
        <v>2.6766999999999999</v>
      </c>
      <c r="E30">
        <v>4</v>
      </c>
      <c r="F30">
        <v>18.564</v>
      </c>
      <c r="G30">
        <v>18.193300000000001</v>
      </c>
      <c r="H30">
        <v>2.9192</v>
      </c>
    </row>
    <row r="31" spans="1:8" x14ac:dyDescent="0.25">
      <c r="A31">
        <v>2</v>
      </c>
      <c r="B31">
        <v>9.3261000000000003</v>
      </c>
      <c r="C31">
        <v>9.3827999999999996</v>
      </c>
      <c r="D31">
        <v>2.6766999999999999</v>
      </c>
      <c r="E31">
        <v>5</v>
      </c>
      <c r="F31">
        <v>40.188499999999998</v>
      </c>
      <c r="G31">
        <v>38.537199999999999</v>
      </c>
      <c r="H31">
        <v>5.5110000000000001</v>
      </c>
    </row>
    <row r="32" spans="1:8" x14ac:dyDescent="0.25">
      <c r="A32">
        <v>2</v>
      </c>
      <c r="B32">
        <v>9.3568999999999996</v>
      </c>
      <c r="C32">
        <v>9.2728000000000002</v>
      </c>
      <c r="D32">
        <v>2.9544999999999999</v>
      </c>
      <c r="E32">
        <v>1</v>
      </c>
      <c r="F32">
        <v>17.328900000000001</v>
      </c>
      <c r="G32">
        <v>17.252700000000001</v>
      </c>
      <c r="H32">
        <v>4.5696000000000003</v>
      </c>
    </row>
    <row r="33" spans="1:8" x14ac:dyDescent="0.25">
      <c r="A33">
        <v>2</v>
      </c>
      <c r="B33">
        <v>9.3568999999999996</v>
      </c>
      <c r="C33">
        <v>9.2728000000000002</v>
      </c>
      <c r="D33">
        <v>2.9544999999999999</v>
      </c>
      <c r="E33">
        <v>2</v>
      </c>
      <c r="F33">
        <v>14.0707</v>
      </c>
      <c r="G33">
        <v>14.7232</v>
      </c>
      <c r="H33">
        <v>3.4091</v>
      </c>
    </row>
    <row r="34" spans="1:8" x14ac:dyDescent="0.25">
      <c r="A34">
        <v>2</v>
      </c>
      <c r="B34">
        <v>9.3568999999999996</v>
      </c>
      <c r="C34">
        <v>9.2728000000000002</v>
      </c>
      <c r="D34">
        <v>2.9544999999999999</v>
      </c>
      <c r="E34">
        <v>3</v>
      </c>
      <c r="F34">
        <v>28.706099999999999</v>
      </c>
      <c r="G34">
        <v>29.6051</v>
      </c>
      <c r="H34">
        <v>4.9718999999999998</v>
      </c>
    </row>
    <row r="35" spans="1:8" x14ac:dyDescent="0.25">
      <c r="A35">
        <v>2</v>
      </c>
      <c r="B35">
        <v>9.3568999999999996</v>
      </c>
      <c r="C35">
        <v>9.2728000000000002</v>
      </c>
      <c r="D35">
        <v>2.9544999999999999</v>
      </c>
      <c r="E35">
        <v>4</v>
      </c>
      <c r="F35">
        <v>17.605799999999999</v>
      </c>
      <c r="G35">
        <v>18.8231</v>
      </c>
      <c r="H35">
        <v>3.3191000000000002</v>
      </c>
    </row>
    <row r="36" spans="1:8" x14ac:dyDescent="0.25">
      <c r="A36">
        <v>2</v>
      </c>
      <c r="B36">
        <v>9.3568999999999996</v>
      </c>
      <c r="C36">
        <v>9.2728000000000002</v>
      </c>
      <c r="D36">
        <v>2.9544999999999999</v>
      </c>
      <c r="E36">
        <v>5</v>
      </c>
      <c r="F36">
        <v>38.795699999999997</v>
      </c>
      <c r="G36">
        <v>39.617400000000004</v>
      </c>
      <c r="H36">
        <v>5.4877000000000002</v>
      </c>
    </row>
    <row r="37" spans="1:8" x14ac:dyDescent="0.25">
      <c r="A37">
        <v>2</v>
      </c>
      <c r="B37">
        <v>9.3038000000000007</v>
      </c>
      <c r="C37">
        <v>9.3774999999999995</v>
      </c>
      <c r="D37">
        <v>2.8755999999999999</v>
      </c>
      <c r="E37">
        <v>1</v>
      </c>
      <c r="F37">
        <v>16.919799999999999</v>
      </c>
      <c r="G37">
        <v>17.066299999999998</v>
      </c>
      <c r="H37">
        <v>4.2617000000000003</v>
      </c>
    </row>
    <row r="38" spans="1:8" x14ac:dyDescent="0.25">
      <c r="A38">
        <v>2</v>
      </c>
      <c r="B38">
        <v>9.3038000000000007</v>
      </c>
      <c r="C38">
        <v>9.3774999999999995</v>
      </c>
      <c r="D38">
        <v>2.8755999999999999</v>
      </c>
      <c r="E38">
        <v>2</v>
      </c>
      <c r="F38">
        <v>13.822699999999999</v>
      </c>
      <c r="G38">
        <v>13.744400000000001</v>
      </c>
      <c r="H38">
        <v>4.3083</v>
      </c>
    </row>
    <row r="39" spans="1:8" x14ac:dyDescent="0.25">
      <c r="A39">
        <v>2</v>
      </c>
      <c r="B39">
        <v>9.3038000000000007</v>
      </c>
      <c r="C39">
        <v>9.3774999999999995</v>
      </c>
      <c r="D39">
        <v>2.8755999999999999</v>
      </c>
      <c r="E39">
        <v>3</v>
      </c>
      <c r="F39">
        <v>28.717300000000002</v>
      </c>
      <c r="G39">
        <v>28.522400000000001</v>
      </c>
      <c r="H39">
        <v>5.1738</v>
      </c>
    </row>
    <row r="40" spans="1:8" x14ac:dyDescent="0.25">
      <c r="A40">
        <v>2</v>
      </c>
      <c r="B40">
        <v>9.3038000000000007</v>
      </c>
      <c r="C40">
        <v>9.3774999999999995</v>
      </c>
      <c r="D40">
        <v>2.8755999999999999</v>
      </c>
      <c r="E40">
        <v>4</v>
      </c>
      <c r="F40">
        <v>18.764500000000002</v>
      </c>
      <c r="G40">
        <v>18.209599999999998</v>
      </c>
      <c r="H40">
        <v>3.9491000000000001</v>
      </c>
    </row>
    <row r="41" spans="1:8" x14ac:dyDescent="0.25">
      <c r="A41">
        <v>2</v>
      </c>
      <c r="B41">
        <v>9.3038000000000007</v>
      </c>
      <c r="C41">
        <v>9.3774999999999995</v>
      </c>
      <c r="D41">
        <v>2.8755999999999999</v>
      </c>
      <c r="E41">
        <v>5</v>
      </c>
      <c r="F41">
        <v>38.881300000000003</v>
      </c>
      <c r="G41">
        <v>38.649000000000001</v>
      </c>
      <c r="H41">
        <v>6.3414999999999999</v>
      </c>
    </row>
    <row r="42" spans="1:8" x14ac:dyDescent="0.25">
      <c r="A42">
        <v>2</v>
      </c>
      <c r="B42">
        <v>9.3742000000000001</v>
      </c>
      <c r="C42">
        <v>9.3628999999999998</v>
      </c>
      <c r="D42">
        <v>3.0419</v>
      </c>
      <c r="E42">
        <v>1</v>
      </c>
      <c r="F42">
        <v>17.624300000000002</v>
      </c>
      <c r="G42">
        <v>17.612500000000001</v>
      </c>
      <c r="H42">
        <v>4.6254</v>
      </c>
    </row>
    <row r="43" spans="1:8" x14ac:dyDescent="0.25">
      <c r="A43">
        <v>2</v>
      </c>
      <c r="B43">
        <v>9.3742000000000001</v>
      </c>
      <c r="C43">
        <v>9.3628999999999998</v>
      </c>
      <c r="D43">
        <v>3.0419</v>
      </c>
      <c r="E43">
        <v>2</v>
      </c>
      <c r="F43">
        <v>13.808400000000001</v>
      </c>
      <c r="G43">
        <v>13.9596</v>
      </c>
      <c r="H43">
        <v>2.9607000000000001</v>
      </c>
    </row>
    <row r="44" spans="1:8" x14ac:dyDescent="0.25">
      <c r="A44">
        <v>2</v>
      </c>
      <c r="B44">
        <v>9.3742000000000001</v>
      </c>
      <c r="C44">
        <v>9.3628999999999998</v>
      </c>
      <c r="D44">
        <v>3.0419</v>
      </c>
      <c r="E44">
        <v>3</v>
      </c>
      <c r="F44">
        <v>28.5535</v>
      </c>
      <c r="G44">
        <v>28.766200000000001</v>
      </c>
      <c r="H44">
        <v>4.6773999999999996</v>
      </c>
    </row>
    <row r="45" spans="1:8" x14ac:dyDescent="0.25">
      <c r="A45">
        <v>2</v>
      </c>
      <c r="B45">
        <v>9.3742000000000001</v>
      </c>
      <c r="C45">
        <v>9.3628999999999998</v>
      </c>
      <c r="D45">
        <v>3.0419</v>
      </c>
      <c r="E45">
        <v>4</v>
      </c>
      <c r="F45">
        <v>18.129799999999999</v>
      </c>
      <c r="G45">
        <v>17.928000000000001</v>
      </c>
      <c r="H45">
        <v>2.9441000000000002</v>
      </c>
    </row>
    <row r="46" spans="1:8" x14ac:dyDescent="0.25">
      <c r="A46">
        <v>2</v>
      </c>
      <c r="B46">
        <v>9.3742000000000001</v>
      </c>
      <c r="C46">
        <v>9.3628999999999998</v>
      </c>
      <c r="D46">
        <v>3.0419</v>
      </c>
      <c r="E46">
        <v>5</v>
      </c>
      <c r="F46">
        <v>39.733499999999999</v>
      </c>
      <c r="G46">
        <v>39.277000000000001</v>
      </c>
      <c r="H46">
        <v>4.9401999999999999</v>
      </c>
    </row>
    <row r="47" spans="1:8" x14ac:dyDescent="0.25">
      <c r="A47">
        <v>2</v>
      </c>
      <c r="B47">
        <v>9.3172999999999995</v>
      </c>
      <c r="C47">
        <v>9.3719999999999999</v>
      </c>
      <c r="D47">
        <v>3.0859999999999999</v>
      </c>
      <c r="E47">
        <v>1</v>
      </c>
      <c r="F47">
        <v>17.614899999999999</v>
      </c>
      <c r="G47">
        <v>17.0411</v>
      </c>
      <c r="H47">
        <v>6.2534999999999998</v>
      </c>
    </row>
    <row r="48" spans="1:8" x14ac:dyDescent="0.25">
      <c r="A48">
        <v>2</v>
      </c>
      <c r="B48">
        <v>9.3172999999999995</v>
      </c>
      <c r="C48">
        <v>9.3719999999999999</v>
      </c>
      <c r="D48">
        <v>3.0859999999999999</v>
      </c>
      <c r="E48">
        <v>2</v>
      </c>
      <c r="F48">
        <v>13.5235</v>
      </c>
      <c r="G48">
        <v>14.0974</v>
      </c>
      <c r="H48">
        <v>3.9527999999999999</v>
      </c>
    </row>
    <row r="49" spans="1:8" x14ac:dyDescent="0.25">
      <c r="A49">
        <v>2</v>
      </c>
      <c r="B49">
        <v>9.3172999999999995</v>
      </c>
      <c r="C49">
        <v>9.3719999999999999</v>
      </c>
      <c r="D49">
        <v>3.0859999999999999</v>
      </c>
      <c r="E49">
        <v>3</v>
      </c>
      <c r="F49">
        <v>28.465800000000002</v>
      </c>
      <c r="G49">
        <v>29.101600000000001</v>
      </c>
      <c r="H49">
        <v>5.7664999999999997</v>
      </c>
    </row>
    <row r="50" spans="1:8" x14ac:dyDescent="0.25">
      <c r="A50">
        <v>2</v>
      </c>
      <c r="B50">
        <v>9.3172999999999995</v>
      </c>
      <c r="C50">
        <v>9.3719999999999999</v>
      </c>
      <c r="D50">
        <v>3.0859999999999999</v>
      </c>
      <c r="E50">
        <v>4</v>
      </c>
      <c r="F50">
        <v>19.130199999999999</v>
      </c>
      <c r="G50">
        <v>18.221800000000002</v>
      </c>
      <c r="H50">
        <v>3.7829000000000002</v>
      </c>
    </row>
    <row r="51" spans="1:8" x14ac:dyDescent="0.25">
      <c r="A51">
        <v>2</v>
      </c>
      <c r="B51">
        <v>9.3172999999999995</v>
      </c>
      <c r="C51">
        <v>9.3719999999999999</v>
      </c>
      <c r="D51">
        <v>3.0859999999999999</v>
      </c>
      <c r="E51">
        <v>5</v>
      </c>
      <c r="F51">
        <v>38.617899999999999</v>
      </c>
      <c r="G51">
        <v>39.180599999999998</v>
      </c>
      <c r="H51">
        <v>6.3594999999999997</v>
      </c>
    </row>
    <row r="52" spans="1:8" x14ac:dyDescent="0.25">
      <c r="A52">
        <v>3</v>
      </c>
      <c r="B52">
        <v>9.0075000000000003</v>
      </c>
      <c r="C52">
        <v>9.3523999999999994</v>
      </c>
      <c r="D52">
        <v>4.6448</v>
      </c>
      <c r="E52">
        <v>1</v>
      </c>
      <c r="F52">
        <v>33.995600000000003</v>
      </c>
      <c r="G52">
        <v>44.0854</v>
      </c>
      <c r="H52">
        <v>9.8775999999999993</v>
      </c>
    </row>
    <row r="53" spans="1:8" x14ac:dyDescent="0.25">
      <c r="A53">
        <v>3</v>
      </c>
      <c r="B53">
        <v>9.0075000000000003</v>
      </c>
      <c r="C53">
        <v>9.3523999999999994</v>
      </c>
      <c r="D53">
        <v>4.6448</v>
      </c>
      <c r="E53">
        <v>2</v>
      </c>
      <c r="F53">
        <v>6.8277000000000001</v>
      </c>
      <c r="G53">
        <v>7.952</v>
      </c>
      <c r="H53">
        <v>4.5484999999999998</v>
      </c>
    </row>
    <row r="54" spans="1:8" x14ac:dyDescent="0.25">
      <c r="A54">
        <v>3</v>
      </c>
      <c r="B54">
        <v>9.0075000000000003</v>
      </c>
      <c r="C54">
        <v>9.3523999999999994</v>
      </c>
      <c r="D54">
        <v>4.6448</v>
      </c>
      <c r="E54">
        <v>3</v>
      </c>
      <c r="F54">
        <v>6.6364000000000001</v>
      </c>
      <c r="G54">
        <v>6.6040999999999999</v>
      </c>
      <c r="H54">
        <v>4.8305999999999996</v>
      </c>
    </row>
    <row r="55" spans="1:8" x14ac:dyDescent="0.25">
      <c r="A55">
        <v>3</v>
      </c>
      <c r="B55">
        <v>9.0075000000000003</v>
      </c>
      <c r="C55">
        <v>9.3523999999999994</v>
      </c>
      <c r="D55">
        <v>4.6448</v>
      </c>
      <c r="E55">
        <v>4</v>
      </c>
      <c r="F55">
        <v>6.0282999999999998</v>
      </c>
      <c r="G55">
        <v>6.0731999999999999</v>
      </c>
      <c r="H55">
        <v>4.6928999999999998</v>
      </c>
    </row>
    <row r="56" spans="1:8" x14ac:dyDescent="0.25">
      <c r="A56">
        <v>3</v>
      </c>
      <c r="B56">
        <v>9.0075000000000003</v>
      </c>
      <c r="C56">
        <v>9.3523999999999994</v>
      </c>
      <c r="D56">
        <v>4.6448</v>
      </c>
      <c r="E56">
        <v>5</v>
      </c>
      <c r="F56">
        <v>12.1114</v>
      </c>
      <c r="G56">
        <v>12.568199999999999</v>
      </c>
      <c r="H56">
        <v>5.8757999999999999</v>
      </c>
    </row>
    <row r="57" spans="1:8" x14ac:dyDescent="0.25">
      <c r="A57">
        <v>3</v>
      </c>
      <c r="B57">
        <v>9.3536000000000001</v>
      </c>
      <c r="C57">
        <v>9.2864000000000004</v>
      </c>
      <c r="D57">
        <v>4.5038999999999998</v>
      </c>
      <c r="E57">
        <v>1</v>
      </c>
      <c r="F57">
        <v>44.488799999999998</v>
      </c>
      <c r="G57">
        <v>44.942700000000002</v>
      </c>
      <c r="H57">
        <v>10.8568</v>
      </c>
    </row>
    <row r="58" spans="1:8" x14ac:dyDescent="0.25">
      <c r="A58">
        <v>3</v>
      </c>
      <c r="B58">
        <v>9.3536000000000001</v>
      </c>
      <c r="C58">
        <v>9.2864000000000004</v>
      </c>
      <c r="D58">
        <v>4.5038999999999998</v>
      </c>
      <c r="E58">
        <v>2</v>
      </c>
      <c r="F58">
        <v>7.8231000000000002</v>
      </c>
      <c r="G58">
        <v>7.9875999999999996</v>
      </c>
      <c r="H58">
        <v>4.7948000000000004</v>
      </c>
    </row>
    <row r="59" spans="1:8" x14ac:dyDescent="0.25">
      <c r="A59">
        <v>3</v>
      </c>
      <c r="B59">
        <v>9.3536000000000001</v>
      </c>
      <c r="C59">
        <v>9.2864000000000004</v>
      </c>
      <c r="D59">
        <v>4.5038999999999998</v>
      </c>
      <c r="E59">
        <v>3</v>
      </c>
      <c r="F59">
        <v>6.4579000000000004</v>
      </c>
      <c r="G59">
        <v>6.4382999999999999</v>
      </c>
      <c r="H59">
        <v>4.9302999999999999</v>
      </c>
    </row>
    <row r="60" spans="1:8" x14ac:dyDescent="0.25">
      <c r="A60">
        <v>3</v>
      </c>
      <c r="B60">
        <v>9.3536000000000001</v>
      </c>
      <c r="C60">
        <v>9.2864000000000004</v>
      </c>
      <c r="D60">
        <v>4.5038999999999998</v>
      </c>
      <c r="E60">
        <v>4</v>
      </c>
      <c r="F60">
        <v>5.7142999999999997</v>
      </c>
      <c r="G60">
        <v>6.0209000000000001</v>
      </c>
      <c r="H60">
        <v>4.3677999999999999</v>
      </c>
    </row>
    <row r="61" spans="1:8" x14ac:dyDescent="0.25">
      <c r="A61">
        <v>3</v>
      </c>
      <c r="B61">
        <v>9.3536000000000001</v>
      </c>
      <c r="C61">
        <v>9.2864000000000004</v>
      </c>
      <c r="D61">
        <v>4.5038999999999998</v>
      </c>
      <c r="E61">
        <v>5</v>
      </c>
      <c r="F61">
        <v>12.881600000000001</v>
      </c>
      <c r="G61">
        <v>12.450900000000001</v>
      </c>
      <c r="H61">
        <v>5.9206000000000003</v>
      </c>
    </row>
    <row r="62" spans="1:8" x14ac:dyDescent="0.25">
      <c r="A62">
        <v>3</v>
      </c>
      <c r="B62">
        <v>9.0533999999999999</v>
      </c>
      <c r="C62">
        <v>9.0524000000000004</v>
      </c>
      <c r="D62">
        <v>4.2449000000000003</v>
      </c>
      <c r="E62">
        <v>1</v>
      </c>
      <c r="F62">
        <v>36.734099999999998</v>
      </c>
      <c r="G62">
        <v>38.507300000000001</v>
      </c>
      <c r="H62">
        <v>12.9778</v>
      </c>
    </row>
    <row r="63" spans="1:8" x14ac:dyDescent="0.25">
      <c r="A63">
        <v>3</v>
      </c>
      <c r="B63">
        <v>9.0533999999999999</v>
      </c>
      <c r="C63">
        <v>9.0524000000000004</v>
      </c>
      <c r="D63">
        <v>4.2449000000000003</v>
      </c>
      <c r="E63">
        <v>2</v>
      </c>
      <c r="F63">
        <v>7.4089999999999998</v>
      </c>
      <c r="G63">
        <v>7.3305999999999996</v>
      </c>
      <c r="H63">
        <v>4.3414000000000001</v>
      </c>
    </row>
    <row r="64" spans="1:8" x14ac:dyDescent="0.25">
      <c r="A64">
        <v>3</v>
      </c>
      <c r="B64">
        <v>9.0533999999999999</v>
      </c>
      <c r="C64">
        <v>9.0524000000000004</v>
      </c>
      <c r="D64">
        <v>4.2449000000000003</v>
      </c>
      <c r="E64">
        <v>3</v>
      </c>
      <c r="F64">
        <v>6.3963999999999999</v>
      </c>
      <c r="G64">
        <v>6.4391999999999996</v>
      </c>
      <c r="H64">
        <v>4.7838000000000003</v>
      </c>
    </row>
    <row r="65" spans="1:8" x14ac:dyDescent="0.25">
      <c r="A65">
        <v>3</v>
      </c>
      <c r="B65">
        <v>9.0533999999999999</v>
      </c>
      <c r="C65">
        <v>9.0524000000000004</v>
      </c>
      <c r="D65">
        <v>4.2449000000000003</v>
      </c>
      <c r="E65">
        <v>4</v>
      </c>
      <c r="F65">
        <v>6.2091000000000003</v>
      </c>
      <c r="G65">
        <v>5.9737999999999998</v>
      </c>
      <c r="H65">
        <v>3.8393000000000002</v>
      </c>
    </row>
    <row r="66" spans="1:8" x14ac:dyDescent="0.25">
      <c r="A66">
        <v>3</v>
      </c>
      <c r="B66">
        <v>9.0533999999999999</v>
      </c>
      <c r="C66">
        <v>9.0524000000000004</v>
      </c>
      <c r="D66">
        <v>4.2449000000000003</v>
      </c>
      <c r="E66">
        <v>5</v>
      </c>
      <c r="F66">
        <v>11.811</v>
      </c>
      <c r="G66">
        <v>11.9895</v>
      </c>
      <c r="H66">
        <v>5.5948000000000002</v>
      </c>
    </row>
    <row r="67" spans="1:8" x14ac:dyDescent="0.25">
      <c r="A67">
        <v>3</v>
      </c>
      <c r="B67">
        <v>9.2682000000000002</v>
      </c>
      <c r="C67">
        <v>9.3077000000000005</v>
      </c>
      <c r="D67">
        <v>4.5780000000000003</v>
      </c>
      <c r="E67">
        <v>1</v>
      </c>
      <c r="F67">
        <v>45.037700000000001</v>
      </c>
      <c r="G67">
        <v>43.357199999999999</v>
      </c>
      <c r="H67">
        <v>7.2832999999999997</v>
      </c>
    </row>
    <row r="68" spans="1:8" x14ac:dyDescent="0.25">
      <c r="A68">
        <v>3</v>
      </c>
      <c r="B68">
        <v>9.2682000000000002</v>
      </c>
      <c r="C68">
        <v>9.3077000000000005</v>
      </c>
      <c r="D68">
        <v>4.5780000000000003</v>
      </c>
      <c r="E68">
        <v>2</v>
      </c>
      <c r="F68">
        <v>8.2505000000000006</v>
      </c>
      <c r="G68">
        <v>7.7697000000000003</v>
      </c>
      <c r="H68">
        <v>5.0126999999999997</v>
      </c>
    </row>
    <row r="69" spans="1:8" x14ac:dyDescent="0.25">
      <c r="A69">
        <v>3</v>
      </c>
      <c r="B69">
        <v>9.2682000000000002</v>
      </c>
      <c r="C69">
        <v>9.3077000000000005</v>
      </c>
      <c r="D69">
        <v>4.5780000000000003</v>
      </c>
      <c r="E69">
        <v>3</v>
      </c>
      <c r="F69">
        <v>6.4466999999999999</v>
      </c>
      <c r="G69">
        <v>6.6851000000000003</v>
      </c>
      <c r="H69">
        <v>5.0857000000000001</v>
      </c>
    </row>
    <row r="70" spans="1:8" x14ac:dyDescent="0.25">
      <c r="A70">
        <v>3</v>
      </c>
      <c r="B70">
        <v>9.2682000000000002</v>
      </c>
      <c r="C70">
        <v>9.3077000000000005</v>
      </c>
      <c r="D70">
        <v>4.5780000000000003</v>
      </c>
      <c r="E70">
        <v>4</v>
      </c>
      <c r="F70">
        <v>5.9764999999999997</v>
      </c>
      <c r="G70">
        <v>5.9973000000000001</v>
      </c>
      <c r="H70">
        <v>4.5865999999999998</v>
      </c>
    </row>
    <row r="71" spans="1:8" x14ac:dyDescent="0.25">
      <c r="A71">
        <v>3</v>
      </c>
      <c r="B71">
        <v>9.2682000000000002</v>
      </c>
      <c r="C71">
        <v>9.3077000000000005</v>
      </c>
      <c r="D71">
        <v>4.5780000000000003</v>
      </c>
      <c r="E71">
        <v>5</v>
      </c>
      <c r="F71">
        <v>12.6622</v>
      </c>
      <c r="G71">
        <v>12.8368</v>
      </c>
      <c r="H71">
        <v>5.5183999999999997</v>
      </c>
    </row>
    <row r="72" spans="1:8" x14ac:dyDescent="0.25">
      <c r="A72">
        <v>3</v>
      </c>
      <c r="B72">
        <v>9.3066999999999993</v>
      </c>
      <c r="C72">
        <v>9.3560999999999996</v>
      </c>
      <c r="D72">
        <v>4.4817999999999998</v>
      </c>
      <c r="E72">
        <v>1</v>
      </c>
      <c r="F72">
        <v>45.771299999999997</v>
      </c>
      <c r="G72">
        <v>44.440199999999997</v>
      </c>
      <c r="H72">
        <v>13.398300000000001</v>
      </c>
    </row>
    <row r="73" spans="1:8" x14ac:dyDescent="0.25">
      <c r="A73">
        <v>3</v>
      </c>
      <c r="B73">
        <v>9.3066999999999993</v>
      </c>
      <c r="C73">
        <v>9.3560999999999996</v>
      </c>
      <c r="D73">
        <v>4.4817999999999998</v>
      </c>
      <c r="E73">
        <v>2</v>
      </c>
      <c r="F73">
        <v>8.3130000000000006</v>
      </c>
      <c r="G73">
        <v>8.1151</v>
      </c>
      <c r="H73">
        <v>4.6642000000000001</v>
      </c>
    </row>
    <row r="74" spans="1:8" x14ac:dyDescent="0.25">
      <c r="A74">
        <v>3</v>
      </c>
      <c r="B74">
        <v>9.3066999999999993</v>
      </c>
      <c r="C74">
        <v>9.3560999999999996</v>
      </c>
      <c r="D74">
        <v>4.4817999999999998</v>
      </c>
      <c r="E74">
        <v>3</v>
      </c>
      <c r="F74">
        <v>6.5651999999999999</v>
      </c>
      <c r="G74">
        <v>6.5377000000000001</v>
      </c>
      <c r="H74">
        <v>4.6463999999999999</v>
      </c>
    </row>
    <row r="75" spans="1:8" x14ac:dyDescent="0.25">
      <c r="A75">
        <v>3</v>
      </c>
      <c r="B75">
        <v>9.3066999999999993</v>
      </c>
      <c r="C75">
        <v>9.3560999999999996</v>
      </c>
      <c r="D75">
        <v>4.4817999999999998</v>
      </c>
      <c r="E75">
        <v>4</v>
      </c>
      <c r="F75">
        <v>6.2268999999999997</v>
      </c>
      <c r="G75">
        <v>6.2099000000000002</v>
      </c>
      <c r="H75">
        <v>4.7643000000000004</v>
      </c>
    </row>
    <row r="76" spans="1:8" x14ac:dyDescent="0.25">
      <c r="A76">
        <v>3</v>
      </c>
      <c r="B76">
        <v>9.3066999999999993</v>
      </c>
      <c r="C76">
        <v>9.3560999999999996</v>
      </c>
      <c r="D76">
        <v>4.4817999999999998</v>
      </c>
      <c r="E76">
        <v>5</v>
      </c>
      <c r="F76">
        <v>12.5191</v>
      </c>
      <c r="G76">
        <v>12.4201</v>
      </c>
      <c r="H76">
        <v>5.3411999999999997</v>
      </c>
    </row>
    <row r="77" spans="1:8" x14ac:dyDescent="0.25">
      <c r="A77">
        <v>4</v>
      </c>
      <c r="B77">
        <v>9.9329000000000001</v>
      </c>
      <c r="C77">
        <v>9.9208999999999996</v>
      </c>
      <c r="D77">
        <v>4.5391000000000004</v>
      </c>
      <c r="E77">
        <v>1</v>
      </c>
      <c r="F77">
        <v>34.121600000000001</v>
      </c>
      <c r="G77">
        <v>34.378900000000002</v>
      </c>
      <c r="H77">
        <v>8.6978000000000009</v>
      </c>
    </row>
    <row r="78" spans="1:8" x14ac:dyDescent="0.25">
      <c r="A78">
        <v>4</v>
      </c>
      <c r="B78">
        <v>9.9329000000000001</v>
      </c>
      <c r="C78">
        <v>9.9208999999999996</v>
      </c>
      <c r="D78">
        <v>4.5391000000000004</v>
      </c>
      <c r="E78">
        <v>2</v>
      </c>
      <c r="F78">
        <v>6.6066000000000003</v>
      </c>
      <c r="G78">
        <v>6.4702999999999999</v>
      </c>
      <c r="H78">
        <v>4.6363000000000003</v>
      </c>
    </row>
    <row r="79" spans="1:8" x14ac:dyDescent="0.25">
      <c r="A79">
        <v>4</v>
      </c>
      <c r="B79">
        <v>9.9329000000000001</v>
      </c>
      <c r="C79">
        <v>9.9208999999999996</v>
      </c>
      <c r="D79">
        <v>4.5391000000000004</v>
      </c>
      <c r="E79">
        <v>3</v>
      </c>
      <c r="F79">
        <v>12.331</v>
      </c>
      <c r="G79">
        <v>12.506</v>
      </c>
      <c r="H79">
        <v>5.0255000000000001</v>
      </c>
    </row>
    <row r="80" spans="1:8" x14ac:dyDescent="0.25">
      <c r="A80">
        <v>4</v>
      </c>
      <c r="B80">
        <v>9.9329000000000001</v>
      </c>
      <c r="C80">
        <v>9.9208999999999996</v>
      </c>
      <c r="D80">
        <v>4.5391000000000004</v>
      </c>
      <c r="E80">
        <v>4</v>
      </c>
      <c r="F80">
        <v>5.9893000000000001</v>
      </c>
      <c r="G80">
        <v>6.1306000000000003</v>
      </c>
      <c r="H80">
        <v>3.9192</v>
      </c>
    </row>
    <row r="81" spans="1:8" x14ac:dyDescent="0.25">
      <c r="A81">
        <v>4</v>
      </c>
      <c r="B81">
        <v>9.9329000000000001</v>
      </c>
      <c r="C81">
        <v>9.9208999999999996</v>
      </c>
      <c r="D81">
        <v>4.5391000000000004</v>
      </c>
      <c r="E81">
        <v>5</v>
      </c>
      <c r="F81">
        <v>20.501799999999999</v>
      </c>
      <c r="G81">
        <v>20.532699999999998</v>
      </c>
      <c r="H81">
        <v>6.4123000000000001</v>
      </c>
    </row>
    <row r="82" spans="1:8" x14ac:dyDescent="0.25">
      <c r="A82">
        <v>4</v>
      </c>
      <c r="B82">
        <v>9.9786999999999999</v>
      </c>
      <c r="C82">
        <v>9.9387000000000008</v>
      </c>
      <c r="D82">
        <v>4.6630000000000003</v>
      </c>
      <c r="E82">
        <v>1</v>
      </c>
      <c r="F82">
        <v>34.416699999999999</v>
      </c>
      <c r="G82">
        <v>33.994799999999998</v>
      </c>
      <c r="H82">
        <v>8.1257999999999999</v>
      </c>
    </row>
    <row r="83" spans="1:8" x14ac:dyDescent="0.25">
      <c r="A83">
        <v>4</v>
      </c>
      <c r="B83">
        <v>9.9786999999999999</v>
      </c>
      <c r="C83">
        <v>9.9387000000000008</v>
      </c>
      <c r="D83">
        <v>4.6630000000000003</v>
      </c>
      <c r="E83">
        <v>2</v>
      </c>
      <c r="F83">
        <v>6.5731000000000002</v>
      </c>
      <c r="G83">
        <v>6.5270999999999999</v>
      </c>
      <c r="H83">
        <v>5.0987</v>
      </c>
    </row>
    <row r="84" spans="1:8" x14ac:dyDescent="0.25">
      <c r="A84">
        <v>4</v>
      </c>
      <c r="B84">
        <v>9.9786999999999999</v>
      </c>
      <c r="C84">
        <v>9.9387000000000008</v>
      </c>
      <c r="D84">
        <v>4.6630000000000003</v>
      </c>
      <c r="E84">
        <v>3</v>
      </c>
      <c r="F84">
        <v>12.332599999999999</v>
      </c>
      <c r="G84">
        <v>12.3001</v>
      </c>
      <c r="H84">
        <v>4.9752000000000001</v>
      </c>
    </row>
    <row r="85" spans="1:8" x14ac:dyDescent="0.25">
      <c r="A85">
        <v>4</v>
      </c>
      <c r="B85">
        <v>9.9786999999999999</v>
      </c>
      <c r="C85">
        <v>9.9387000000000008</v>
      </c>
      <c r="D85">
        <v>4.6630000000000003</v>
      </c>
      <c r="E85">
        <v>4</v>
      </c>
      <c r="F85">
        <v>6.0937999999999999</v>
      </c>
      <c r="G85">
        <v>6.0336999999999996</v>
      </c>
      <c r="H85">
        <v>4.6070000000000002</v>
      </c>
    </row>
    <row r="86" spans="1:8" x14ac:dyDescent="0.25">
      <c r="A86">
        <v>4</v>
      </c>
      <c r="B86">
        <v>9.9786999999999999</v>
      </c>
      <c r="C86">
        <v>9.9387000000000008</v>
      </c>
      <c r="D86">
        <v>4.6630000000000003</v>
      </c>
      <c r="E86">
        <v>5</v>
      </c>
      <c r="F86">
        <v>20.922799999999999</v>
      </c>
      <c r="G86">
        <v>20.319800000000001</v>
      </c>
      <c r="H86">
        <v>6.5754999999999999</v>
      </c>
    </row>
    <row r="87" spans="1:8" x14ac:dyDescent="0.25">
      <c r="A87">
        <v>4</v>
      </c>
      <c r="B87">
        <v>9.9334000000000007</v>
      </c>
      <c r="C87">
        <v>9.8040000000000003</v>
      </c>
      <c r="D87">
        <v>4.5457999999999998</v>
      </c>
      <c r="E87">
        <v>1</v>
      </c>
      <c r="F87">
        <v>34.118000000000002</v>
      </c>
      <c r="G87">
        <v>33.937800000000003</v>
      </c>
      <c r="H87">
        <v>10.636200000000001</v>
      </c>
    </row>
    <row r="88" spans="1:8" x14ac:dyDescent="0.25">
      <c r="A88">
        <v>4</v>
      </c>
      <c r="B88">
        <v>9.9334000000000007</v>
      </c>
      <c r="C88">
        <v>9.8040000000000003</v>
      </c>
      <c r="D88">
        <v>4.5457999999999998</v>
      </c>
      <c r="E88">
        <v>2</v>
      </c>
      <c r="F88">
        <v>6.3916000000000004</v>
      </c>
      <c r="G88">
        <v>6.4756</v>
      </c>
      <c r="H88">
        <v>4.9438000000000004</v>
      </c>
    </row>
    <row r="89" spans="1:8" x14ac:dyDescent="0.25">
      <c r="A89">
        <v>4</v>
      </c>
      <c r="B89">
        <v>9.9334000000000007</v>
      </c>
      <c r="C89">
        <v>9.8040000000000003</v>
      </c>
      <c r="D89">
        <v>4.5457999999999998</v>
      </c>
      <c r="E89">
        <v>3</v>
      </c>
      <c r="F89">
        <v>12.497299999999999</v>
      </c>
      <c r="G89">
        <v>11.7315</v>
      </c>
      <c r="H89">
        <v>5.6417000000000002</v>
      </c>
    </row>
    <row r="90" spans="1:8" x14ac:dyDescent="0.25">
      <c r="A90">
        <v>4</v>
      </c>
      <c r="B90">
        <v>9.9334000000000007</v>
      </c>
      <c r="C90">
        <v>9.8040000000000003</v>
      </c>
      <c r="D90">
        <v>4.5457999999999998</v>
      </c>
      <c r="E90">
        <v>4</v>
      </c>
      <c r="F90">
        <v>6.226</v>
      </c>
      <c r="G90">
        <v>5.4889000000000001</v>
      </c>
      <c r="H90">
        <v>4.1776</v>
      </c>
    </row>
    <row r="91" spans="1:8" x14ac:dyDescent="0.25">
      <c r="A91">
        <v>4</v>
      </c>
      <c r="B91">
        <v>9.9334000000000007</v>
      </c>
      <c r="C91">
        <v>9.8040000000000003</v>
      </c>
      <c r="D91">
        <v>4.5457999999999998</v>
      </c>
      <c r="E91">
        <v>5</v>
      </c>
      <c r="F91">
        <v>20.785699999999999</v>
      </c>
      <c r="G91">
        <v>19.89</v>
      </c>
      <c r="H91">
        <v>6.2210000000000001</v>
      </c>
    </row>
    <row r="92" spans="1:8" x14ac:dyDescent="0.25">
      <c r="A92">
        <v>4</v>
      </c>
      <c r="B92">
        <v>9.9577000000000009</v>
      </c>
      <c r="C92">
        <v>9.9459</v>
      </c>
      <c r="D92">
        <v>4.7504999999999997</v>
      </c>
      <c r="E92">
        <v>1</v>
      </c>
      <c r="F92">
        <v>34.948700000000002</v>
      </c>
      <c r="G92">
        <v>34.705800000000004</v>
      </c>
      <c r="H92">
        <v>11.074299999999999</v>
      </c>
    </row>
    <row r="93" spans="1:8" x14ac:dyDescent="0.25">
      <c r="A93">
        <v>4</v>
      </c>
      <c r="B93">
        <v>9.9577000000000009</v>
      </c>
      <c r="C93">
        <v>9.9459</v>
      </c>
      <c r="D93">
        <v>4.7504999999999997</v>
      </c>
      <c r="E93">
        <v>2</v>
      </c>
      <c r="F93">
        <v>6.7782999999999998</v>
      </c>
      <c r="G93">
        <v>6.6626000000000003</v>
      </c>
      <c r="H93">
        <v>4.8819999999999997</v>
      </c>
    </row>
    <row r="94" spans="1:8" x14ac:dyDescent="0.25">
      <c r="A94">
        <v>4</v>
      </c>
      <c r="B94">
        <v>9.9577000000000009</v>
      </c>
      <c r="C94">
        <v>9.9459</v>
      </c>
      <c r="D94">
        <v>4.7504999999999997</v>
      </c>
      <c r="E94">
        <v>3</v>
      </c>
      <c r="F94">
        <v>12.824400000000001</v>
      </c>
      <c r="G94">
        <v>12.4864</v>
      </c>
      <c r="H94">
        <v>5.4801000000000002</v>
      </c>
    </row>
    <row r="95" spans="1:8" x14ac:dyDescent="0.25">
      <c r="A95">
        <v>4</v>
      </c>
      <c r="B95">
        <v>9.9577000000000009</v>
      </c>
      <c r="C95">
        <v>9.9459</v>
      </c>
      <c r="D95">
        <v>4.7504999999999997</v>
      </c>
      <c r="E95">
        <v>4</v>
      </c>
      <c r="F95">
        <v>6.31</v>
      </c>
      <c r="G95">
        <v>6.1753</v>
      </c>
      <c r="H95">
        <v>4.2290000000000001</v>
      </c>
    </row>
    <row r="96" spans="1:8" x14ac:dyDescent="0.25">
      <c r="A96">
        <v>4</v>
      </c>
      <c r="B96">
        <v>9.9577000000000009</v>
      </c>
      <c r="C96">
        <v>9.9459</v>
      </c>
      <c r="D96">
        <v>4.7504999999999997</v>
      </c>
      <c r="E96">
        <v>5</v>
      </c>
      <c r="F96">
        <v>21.339400000000001</v>
      </c>
      <c r="G96">
        <v>21.0442</v>
      </c>
      <c r="H96">
        <v>7.0956000000000001</v>
      </c>
    </row>
    <row r="97" spans="1:8" x14ac:dyDescent="0.25">
      <c r="A97">
        <v>4</v>
      </c>
      <c r="B97">
        <v>9.8917000000000002</v>
      </c>
      <c r="C97">
        <v>9.7097999999999995</v>
      </c>
      <c r="D97">
        <v>4.9882999999999997</v>
      </c>
      <c r="E97">
        <v>1</v>
      </c>
      <c r="F97">
        <v>34.4788</v>
      </c>
      <c r="G97">
        <v>34.2408</v>
      </c>
      <c r="H97">
        <v>9.5006000000000004</v>
      </c>
    </row>
    <row r="98" spans="1:8" x14ac:dyDescent="0.25">
      <c r="A98">
        <v>4</v>
      </c>
      <c r="B98">
        <v>9.8917000000000002</v>
      </c>
      <c r="C98">
        <v>9.7097999999999995</v>
      </c>
      <c r="D98">
        <v>4.9882999999999997</v>
      </c>
      <c r="E98">
        <v>2</v>
      </c>
      <c r="F98">
        <v>6.4096000000000002</v>
      </c>
      <c r="G98">
        <v>6.6585999999999999</v>
      </c>
      <c r="H98">
        <v>5.1997</v>
      </c>
    </row>
    <row r="99" spans="1:8" x14ac:dyDescent="0.25">
      <c r="A99">
        <v>4</v>
      </c>
      <c r="B99">
        <v>9.8917000000000002</v>
      </c>
      <c r="C99">
        <v>9.7097999999999995</v>
      </c>
      <c r="D99">
        <v>4.9882999999999997</v>
      </c>
      <c r="E99">
        <v>3</v>
      </c>
      <c r="F99">
        <v>12.217700000000001</v>
      </c>
      <c r="G99">
        <v>12.030200000000001</v>
      </c>
      <c r="H99">
        <v>4.8483000000000001</v>
      </c>
    </row>
    <row r="100" spans="1:8" x14ac:dyDescent="0.25">
      <c r="A100">
        <v>4</v>
      </c>
      <c r="B100">
        <v>9.8917000000000002</v>
      </c>
      <c r="C100">
        <v>9.7097999999999995</v>
      </c>
      <c r="D100">
        <v>4.9882999999999997</v>
      </c>
      <c r="E100">
        <v>4</v>
      </c>
      <c r="F100">
        <v>6.0724999999999998</v>
      </c>
      <c r="G100">
        <v>5.5666000000000002</v>
      </c>
      <c r="H100">
        <v>4.4683999999999999</v>
      </c>
    </row>
    <row r="101" spans="1:8" x14ac:dyDescent="0.25">
      <c r="A101">
        <v>4</v>
      </c>
      <c r="B101">
        <v>9.8917000000000002</v>
      </c>
      <c r="C101">
        <v>9.7097999999999995</v>
      </c>
      <c r="D101">
        <v>4.9882999999999997</v>
      </c>
      <c r="E101">
        <v>5</v>
      </c>
      <c r="F101">
        <v>20.573499999999999</v>
      </c>
      <c r="G101">
        <v>20.163799999999998</v>
      </c>
      <c r="H101">
        <v>6.7891000000000004</v>
      </c>
    </row>
    <row r="102" spans="1:8" x14ac:dyDescent="0.25">
      <c r="A102">
        <v>5</v>
      </c>
      <c r="B102">
        <v>8.0241000000000007</v>
      </c>
      <c r="C102">
        <v>8.1805000000000003</v>
      </c>
      <c r="D102">
        <v>3.9173</v>
      </c>
      <c r="E102">
        <v>1</v>
      </c>
      <c r="F102">
        <v>42.3491</v>
      </c>
      <c r="G102">
        <v>50.372500000000002</v>
      </c>
      <c r="H102">
        <v>10.532500000000001</v>
      </c>
    </row>
    <row r="103" spans="1:8" x14ac:dyDescent="0.25">
      <c r="A103">
        <v>5</v>
      </c>
      <c r="B103">
        <v>8.0241000000000007</v>
      </c>
      <c r="C103">
        <v>8.1805000000000003</v>
      </c>
      <c r="D103">
        <v>3.9173</v>
      </c>
      <c r="E103">
        <v>2</v>
      </c>
      <c r="F103">
        <v>9.5777999999999999</v>
      </c>
      <c r="G103">
        <v>10.027200000000001</v>
      </c>
      <c r="H103">
        <v>4.9549000000000003</v>
      </c>
    </row>
    <row r="104" spans="1:8" x14ac:dyDescent="0.25">
      <c r="A104">
        <v>5</v>
      </c>
      <c r="B104">
        <v>8.0241000000000007</v>
      </c>
      <c r="C104">
        <v>8.1805000000000003</v>
      </c>
      <c r="D104">
        <v>3.9173</v>
      </c>
      <c r="E104">
        <v>3</v>
      </c>
      <c r="F104">
        <v>9.9779999999999998</v>
      </c>
      <c r="G104">
        <v>8.5637000000000008</v>
      </c>
      <c r="H104">
        <v>4.7030000000000003</v>
      </c>
    </row>
    <row r="105" spans="1:8" x14ac:dyDescent="0.25">
      <c r="A105">
        <v>5</v>
      </c>
      <c r="B105">
        <v>8.0241000000000007</v>
      </c>
      <c r="C105">
        <v>8.1805000000000003</v>
      </c>
      <c r="D105">
        <v>3.9173</v>
      </c>
      <c r="E105">
        <v>4</v>
      </c>
      <c r="F105">
        <v>7.2134</v>
      </c>
      <c r="G105">
        <v>7.7965</v>
      </c>
      <c r="H105">
        <v>3.9420999999999999</v>
      </c>
    </row>
    <row r="106" spans="1:8" x14ac:dyDescent="0.25">
      <c r="A106">
        <v>5</v>
      </c>
      <c r="B106">
        <v>8.0241000000000007</v>
      </c>
      <c r="C106">
        <v>8.1805000000000003</v>
      </c>
      <c r="D106">
        <v>3.9173</v>
      </c>
      <c r="E106">
        <v>5</v>
      </c>
      <c r="F106">
        <v>13.4034</v>
      </c>
      <c r="G106">
        <v>13.4109</v>
      </c>
      <c r="H106">
        <v>5.4474999999999998</v>
      </c>
    </row>
    <row r="107" spans="1:8" x14ac:dyDescent="0.25">
      <c r="A107">
        <v>5</v>
      </c>
      <c r="B107">
        <v>7.7599</v>
      </c>
      <c r="C107">
        <v>8.2693999999999992</v>
      </c>
      <c r="D107">
        <v>4.0709999999999997</v>
      </c>
      <c r="E107">
        <v>1</v>
      </c>
      <c r="F107">
        <v>41.55</v>
      </c>
      <c r="G107">
        <v>51.108499999999999</v>
      </c>
      <c r="H107">
        <v>10.553900000000001</v>
      </c>
    </row>
    <row r="108" spans="1:8" x14ac:dyDescent="0.25">
      <c r="A108">
        <v>5</v>
      </c>
      <c r="B108">
        <v>7.7599</v>
      </c>
      <c r="C108">
        <v>8.2693999999999992</v>
      </c>
      <c r="D108">
        <v>4.0709999999999997</v>
      </c>
      <c r="E108">
        <v>2</v>
      </c>
      <c r="F108">
        <v>9.5260999999999996</v>
      </c>
      <c r="G108">
        <v>10.1046</v>
      </c>
      <c r="H108">
        <v>4.8535000000000004</v>
      </c>
    </row>
    <row r="109" spans="1:8" x14ac:dyDescent="0.25">
      <c r="A109">
        <v>5</v>
      </c>
      <c r="B109">
        <v>7.7599</v>
      </c>
      <c r="C109">
        <v>8.2693999999999992</v>
      </c>
      <c r="D109">
        <v>4.0709999999999997</v>
      </c>
      <c r="E109">
        <v>3</v>
      </c>
      <c r="F109">
        <v>10.19</v>
      </c>
      <c r="G109">
        <v>8.7691999999999997</v>
      </c>
      <c r="H109">
        <v>4.5860000000000003</v>
      </c>
    </row>
    <row r="110" spans="1:8" x14ac:dyDescent="0.25">
      <c r="A110">
        <v>5</v>
      </c>
      <c r="B110">
        <v>7.7599</v>
      </c>
      <c r="C110">
        <v>8.2693999999999992</v>
      </c>
      <c r="D110">
        <v>4.0709999999999997</v>
      </c>
      <c r="E110">
        <v>4</v>
      </c>
      <c r="F110">
        <v>6.7565</v>
      </c>
      <c r="G110">
        <v>7.9748999999999999</v>
      </c>
      <c r="H110">
        <v>3.6938</v>
      </c>
    </row>
    <row r="111" spans="1:8" x14ac:dyDescent="0.25">
      <c r="A111">
        <v>5</v>
      </c>
      <c r="B111">
        <v>7.7599</v>
      </c>
      <c r="C111">
        <v>8.2693999999999992</v>
      </c>
      <c r="D111">
        <v>4.0709999999999997</v>
      </c>
      <c r="E111">
        <v>5</v>
      </c>
      <c r="F111">
        <v>13.0274</v>
      </c>
      <c r="G111">
        <v>13.4049</v>
      </c>
      <c r="H111">
        <v>5.5991</v>
      </c>
    </row>
    <row r="112" spans="1:8" x14ac:dyDescent="0.25">
      <c r="A112">
        <v>5</v>
      </c>
      <c r="B112">
        <v>8.2551000000000005</v>
      </c>
      <c r="C112">
        <v>7.8563999999999998</v>
      </c>
      <c r="D112">
        <v>3.9281000000000001</v>
      </c>
      <c r="E112">
        <v>1</v>
      </c>
      <c r="F112">
        <v>52.719700000000003</v>
      </c>
      <c r="G112">
        <v>42.858800000000002</v>
      </c>
      <c r="H112">
        <v>13.1465</v>
      </c>
    </row>
    <row r="113" spans="1:8" x14ac:dyDescent="0.25">
      <c r="A113">
        <v>5</v>
      </c>
      <c r="B113">
        <v>8.2551000000000005</v>
      </c>
      <c r="C113">
        <v>7.8563999999999998</v>
      </c>
      <c r="D113">
        <v>3.9281000000000001</v>
      </c>
      <c r="E113">
        <v>2</v>
      </c>
      <c r="F113">
        <v>10.2774</v>
      </c>
      <c r="G113">
        <v>9.7394999999999996</v>
      </c>
      <c r="H113">
        <v>4.0114000000000001</v>
      </c>
    </row>
    <row r="114" spans="1:8" x14ac:dyDescent="0.25">
      <c r="A114">
        <v>5</v>
      </c>
      <c r="B114">
        <v>8.2551000000000005</v>
      </c>
      <c r="C114">
        <v>7.8563999999999998</v>
      </c>
      <c r="D114">
        <v>3.9281000000000001</v>
      </c>
      <c r="E114">
        <v>3</v>
      </c>
      <c r="F114">
        <v>8.3877000000000006</v>
      </c>
      <c r="G114">
        <v>10.091799999999999</v>
      </c>
      <c r="H114">
        <v>4.0818000000000003</v>
      </c>
    </row>
    <row r="115" spans="1:8" x14ac:dyDescent="0.25">
      <c r="A115">
        <v>5</v>
      </c>
      <c r="B115">
        <v>8.2551000000000005</v>
      </c>
      <c r="C115">
        <v>7.8563999999999998</v>
      </c>
      <c r="D115">
        <v>3.9281000000000001</v>
      </c>
      <c r="E115">
        <v>4</v>
      </c>
      <c r="F115">
        <v>7.5335000000000001</v>
      </c>
      <c r="G115">
        <v>7.4192999999999998</v>
      </c>
      <c r="H115">
        <v>3.4192</v>
      </c>
    </row>
    <row r="116" spans="1:8" x14ac:dyDescent="0.25">
      <c r="A116">
        <v>5</v>
      </c>
      <c r="B116">
        <v>8.2551000000000005</v>
      </c>
      <c r="C116">
        <v>7.8563999999999998</v>
      </c>
      <c r="D116">
        <v>3.9281000000000001</v>
      </c>
      <c r="E116">
        <v>5</v>
      </c>
      <c r="F116">
        <v>13.177899999999999</v>
      </c>
      <c r="G116">
        <v>12.813700000000001</v>
      </c>
      <c r="H116">
        <v>5.2446000000000002</v>
      </c>
    </row>
    <row r="117" spans="1:8" x14ac:dyDescent="0.25">
      <c r="A117">
        <v>5</v>
      </c>
      <c r="B117">
        <v>7.8394000000000004</v>
      </c>
      <c r="C117">
        <v>8.2761999999999993</v>
      </c>
      <c r="D117">
        <v>4.0334000000000003</v>
      </c>
      <c r="E117">
        <v>1</v>
      </c>
      <c r="F117">
        <v>43.133800000000001</v>
      </c>
      <c r="G117">
        <v>50.438600000000001</v>
      </c>
      <c r="H117">
        <v>13.6165</v>
      </c>
    </row>
    <row r="118" spans="1:8" x14ac:dyDescent="0.25">
      <c r="A118">
        <v>5</v>
      </c>
      <c r="B118">
        <v>7.8394000000000004</v>
      </c>
      <c r="C118">
        <v>8.2761999999999993</v>
      </c>
      <c r="D118">
        <v>4.0334000000000003</v>
      </c>
      <c r="E118">
        <v>2</v>
      </c>
      <c r="F118">
        <v>9.6714000000000002</v>
      </c>
      <c r="G118">
        <v>10.2494</v>
      </c>
      <c r="H118">
        <v>4.4269999999999996</v>
      </c>
    </row>
    <row r="119" spans="1:8" x14ac:dyDescent="0.25">
      <c r="A119">
        <v>5</v>
      </c>
      <c r="B119">
        <v>7.8394000000000004</v>
      </c>
      <c r="C119">
        <v>8.2761999999999993</v>
      </c>
      <c r="D119">
        <v>4.0334000000000003</v>
      </c>
      <c r="E119">
        <v>3</v>
      </c>
      <c r="F119">
        <v>9.7317999999999998</v>
      </c>
      <c r="G119">
        <v>9.0155999999999992</v>
      </c>
      <c r="H119">
        <v>4.8292999999999999</v>
      </c>
    </row>
    <row r="120" spans="1:8" x14ac:dyDescent="0.25">
      <c r="A120">
        <v>5</v>
      </c>
      <c r="B120">
        <v>7.8394000000000004</v>
      </c>
      <c r="C120">
        <v>8.2761999999999993</v>
      </c>
      <c r="D120">
        <v>4.0334000000000003</v>
      </c>
      <c r="E120">
        <v>4</v>
      </c>
      <c r="F120">
        <v>6.7587000000000002</v>
      </c>
      <c r="G120">
        <v>8.0632000000000001</v>
      </c>
      <c r="H120">
        <v>3.3371</v>
      </c>
    </row>
    <row r="121" spans="1:8" x14ac:dyDescent="0.25">
      <c r="A121">
        <v>5</v>
      </c>
      <c r="B121">
        <v>7.8394000000000004</v>
      </c>
      <c r="C121">
        <v>8.2761999999999993</v>
      </c>
      <c r="D121">
        <v>4.0334000000000003</v>
      </c>
      <c r="E121">
        <v>5</v>
      </c>
      <c r="F121">
        <v>12.981</v>
      </c>
      <c r="G121">
        <v>13.439500000000001</v>
      </c>
      <c r="H121">
        <v>5.8587999999999996</v>
      </c>
    </row>
    <row r="122" spans="1:8" x14ac:dyDescent="0.25">
      <c r="A122">
        <v>5</v>
      </c>
      <c r="B122">
        <v>7.9390999999999998</v>
      </c>
      <c r="C122">
        <v>7.9040999999999997</v>
      </c>
      <c r="D122">
        <v>4.3265000000000002</v>
      </c>
      <c r="E122">
        <v>1</v>
      </c>
      <c r="F122">
        <v>41.3003</v>
      </c>
      <c r="G122">
        <v>45.616599999999998</v>
      </c>
      <c r="H122">
        <v>13.3767</v>
      </c>
    </row>
    <row r="123" spans="1:8" x14ac:dyDescent="0.25">
      <c r="A123">
        <v>5</v>
      </c>
      <c r="B123">
        <v>7.9390999999999998</v>
      </c>
      <c r="C123">
        <v>7.9040999999999997</v>
      </c>
      <c r="D123">
        <v>4.3265000000000002</v>
      </c>
      <c r="E123">
        <v>2</v>
      </c>
      <c r="F123">
        <v>9.5252999999999997</v>
      </c>
      <c r="G123">
        <v>9.5725999999999996</v>
      </c>
      <c r="H123">
        <v>5.3144999999999998</v>
      </c>
    </row>
    <row r="124" spans="1:8" x14ac:dyDescent="0.25">
      <c r="A124">
        <v>5</v>
      </c>
      <c r="B124">
        <v>7.9390999999999998</v>
      </c>
      <c r="C124">
        <v>7.9040999999999997</v>
      </c>
      <c r="D124">
        <v>4.3265000000000002</v>
      </c>
      <c r="E124">
        <v>3</v>
      </c>
      <c r="F124">
        <v>10.0951</v>
      </c>
      <c r="G124">
        <v>9.8621999999999996</v>
      </c>
      <c r="H124">
        <v>5.1841999999999997</v>
      </c>
    </row>
    <row r="125" spans="1:8" x14ac:dyDescent="0.25">
      <c r="A125">
        <v>5</v>
      </c>
      <c r="B125">
        <v>7.9390999999999998</v>
      </c>
      <c r="C125">
        <v>7.9040999999999997</v>
      </c>
      <c r="D125">
        <v>4.3265000000000002</v>
      </c>
      <c r="E125">
        <v>4</v>
      </c>
      <c r="F125">
        <v>6.8815</v>
      </c>
      <c r="G125">
        <v>6.6890000000000001</v>
      </c>
      <c r="H125">
        <v>4.0818000000000003</v>
      </c>
    </row>
    <row r="126" spans="1:8" x14ac:dyDescent="0.25">
      <c r="A126">
        <v>5</v>
      </c>
      <c r="B126">
        <v>7.9390999999999998</v>
      </c>
      <c r="C126">
        <v>7.9040999999999997</v>
      </c>
      <c r="D126">
        <v>4.3265000000000002</v>
      </c>
      <c r="E126">
        <v>5</v>
      </c>
      <c r="F126">
        <v>13.0999</v>
      </c>
      <c r="G126">
        <v>12.966699999999999</v>
      </c>
      <c r="H126">
        <v>6.1981999999999999</v>
      </c>
    </row>
    <row r="127" spans="1:8" x14ac:dyDescent="0.25">
      <c r="B127">
        <f>AVERAGE(index__3[err_independant_train])</f>
        <v>8.9601800000000082</v>
      </c>
      <c r="C127">
        <f>AVERAGE(index__3[err_all_dimenssion_regression_train])</f>
        <v>8.9838480000000001</v>
      </c>
      <c r="D127">
        <f>AVERAGE(index__3[err_time_series_train])</f>
        <v>4.1567800000000004</v>
      </c>
      <c r="E127">
        <f>AVERAGE(index__3[dataset])</f>
        <v>3</v>
      </c>
      <c r="F127">
        <f>AVERAGE(index__3[err_indep_regression_test_t])</f>
        <v>20.270776000000012</v>
      </c>
      <c r="G127">
        <f>AVERAGE(index__3[err_regression_test_t])</f>
        <v>20.615344800000006</v>
      </c>
      <c r="H127">
        <f>AVERAGE(index__3[err_time_series_test_t])</f>
        <v>6.4189351999999991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6B7C1-95C4-4494-8D01-6EC5B2145F64}">
  <dimension ref="A1:H127"/>
  <sheetViews>
    <sheetView topLeftCell="A111" workbookViewId="0">
      <selection activeCell="B127" sqref="B127:H127"/>
    </sheetView>
  </sheetViews>
  <sheetFormatPr defaultRowHeight="15" x14ac:dyDescent="0.25"/>
  <cols>
    <col min="1" max="1" width="8.7109375" bestFit="1" customWidth="1"/>
    <col min="2" max="2" width="23.85546875" bestFit="1" customWidth="1"/>
    <col min="3" max="3" width="36.5703125" bestFit="1" customWidth="1"/>
    <col min="4" max="4" width="22.7109375" bestFit="1" customWidth="1"/>
    <col min="5" max="5" width="9.85546875" bestFit="1" customWidth="1"/>
    <col min="6" max="6" width="29" bestFit="1" customWidth="1"/>
    <col min="7" max="7" width="22.5703125" bestFit="1" customWidth="1"/>
    <col min="8" max="8" width="23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v>8.3588000000000005</v>
      </c>
      <c r="C2">
        <v>8.3546999999999993</v>
      </c>
      <c r="D2">
        <v>4.7628000000000004</v>
      </c>
      <c r="E2">
        <v>1</v>
      </c>
      <c r="F2">
        <v>10.7654</v>
      </c>
      <c r="G2">
        <v>10.6394</v>
      </c>
      <c r="H2">
        <v>5.5373000000000001</v>
      </c>
    </row>
    <row r="3" spans="1:8" x14ac:dyDescent="0.25">
      <c r="A3">
        <v>1</v>
      </c>
      <c r="B3">
        <v>8.3588000000000005</v>
      </c>
      <c r="C3">
        <v>8.3546999999999993</v>
      </c>
      <c r="D3">
        <v>4.7628000000000004</v>
      </c>
      <c r="E3">
        <v>2</v>
      </c>
      <c r="F3">
        <v>22.3827</v>
      </c>
      <c r="G3">
        <v>23.304200000000002</v>
      </c>
      <c r="H3">
        <v>5.7999000000000001</v>
      </c>
    </row>
    <row r="4" spans="1:8" x14ac:dyDescent="0.25">
      <c r="A4">
        <v>1</v>
      </c>
      <c r="B4">
        <v>8.3588000000000005</v>
      </c>
      <c r="C4">
        <v>8.3546999999999993</v>
      </c>
      <c r="D4">
        <v>4.7628000000000004</v>
      </c>
      <c r="E4">
        <v>3</v>
      </c>
      <c r="F4">
        <v>37.462699999999998</v>
      </c>
      <c r="G4">
        <v>39.059100000000001</v>
      </c>
      <c r="H4">
        <v>9.9826999999999995</v>
      </c>
    </row>
    <row r="5" spans="1:8" x14ac:dyDescent="0.25">
      <c r="A5">
        <v>1</v>
      </c>
      <c r="B5">
        <v>8.3588000000000005</v>
      </c>
      <c r="C5">
        <v>8.3546999999999993</v>
      </c>
      <c r="D5">
        <v>4.7628000000000004</v>
      </c>
      <c r="E5">
        <v>4</v>
      </c>
      <c r="F5">
        <v>30.8687</v>
      </c>
      <c r="G5">
        <v>32.317500000000003</v>
      </c>
      <c r="H5">
        <v>9.0792999999999999</v>
      </c>
    </row>
    <row r="6" spans="1:8" x14ac:dyDescent="0.25">
      <c r="A6">
        <v>1</v>
      </c>
      <c r="B6">
        <v>8.3588000000000005</v>
      </c>
      <c r="C6">
        <v>8.3546999999999993</v>
      </c>
      <c r="D6">
        <v>4.7628000000000004</v>
      </c>
      <c r="E6">
        <v>5</v>
      </c>
      <c r="F6">
        <v>48.205500000000001</v>
      </c>
      <c r="G6">
        <v>50.3429</v>
      </c>
      <c r="H6">
        <v>9.6143000000000001</v>
      </c>
    </row>
    <row r="7" spans="1:8" x14ac:dyDescent="0.25">
      <c r="A7">
        <v>1</v>
      </c>
      <c r="B7">
        <v>8.3942999999999994</v>
      </c>
      <c r="C7">
        <v>7.8234000000000004</v>
      </c>
      <c r="D7">
        <v>4.5518000000000001</v>
      </c>
      <c r="E7">
        <v>1</v>
      </c>
      <c r="F7">
        <v>10.7577</v>
      </c>
      <c r="G7">
        <v>12.462</v>
      </c>
      <c r="H7">
        <v>5.9943999999999997</v>
      </c>
    </row>
    <row r="8" spans="1:8" x14ac:dyDescent="0.25">
      <c r="A8">
        <v>1</v>
      </c>
      <c r="B8">
        <v>8.3942999999999994</v>
      </c>
      <c r="C8">
        <v>7.8234000000000004</v>
      </c>
      <c r="D8">
        <v>4.5518000000000001</v>
      </c>
      <c r="E8">
        <v>2</v>
      </c>
      <c r="F8">
        <v>23.559200000000001</v>
      </c>
      <c r="G8">
        <v>24.328600000000002</v>
      </c>
      <c r="H8">
        <v>6.1734999999999998</v>
      </c>
    </row>
    <row r="9" spans="1:8" x14ac:dyDescent="0.25">
      <c r="A9">
        <v>1</v>
      </c>
      <c r="B9">
        <v>8.3942999999999994</v>
      </c>
      <c r="C9">
        <v>7.8234000000000004</v>
      </c>
      <c r="D9">
        <v>4.5518000000000001</v>
      </c>
      <c r="E9">
        <v>3</v>
      </c>
      <c r="F9">
        <v>39.018500000000003</v>
      </c>
      <c r="G9">
        <v>41.993499999999997</v>
      </c>
      <c r="H9">
        <v>6.7685000000000004</v>
      </c>
    </row>
    <row r="10" spans="1:8" x14ac:dyDescent="0.25">
      <c r="A10">
        <v>1</v>
      </c>
      <c r="B10">
        <v>8.3942999999999994</v>
      </c>
      <c r="C10">
        <v>7.8234000000000004</v>
      </c>
      <c r="D10">
        <v>4.5518000000000001</v>
      </c>
      <c r="E10">
        <v>4</v>
      </c>
      <c r="F10">
        <v>32.4572</v>
      </c>
      <c r="G10">
        <v>35.501199999999997</v>
      </c>
      <c r="H10">
        <v>8.3825000000000003</v>
      </c>
    </row>
    <row r="11" spans="1:8" x14ac:dyDescent="0.25">
      <c r="A11">
        <v>1</v>
      </c>
      <c r="B11">
        <v>8.3942999999999994</v>
      </c>
      <c r="C11">
        <v>7.8234000000000004</v>
      </c>
      <c r="D11">
        <v>4.5518000000000001</v>
      </c>
      <c r="E11">
        <v>5</v>
      </c>
      <c r="F11">
        <v>51.0518</v>
      </c>
      <c r="G11">
        <v>58.674999999999997</v>
      </c>
      <c r="H11">
        <v>6.4612999999999996</v>
      </c>
    </row>
    <row r="12" spans="1:8" x14ac:dyDescent="0.25">
      <c r="A12">
        <v>1</v>
      </c>
      <c r="B12">
        <v>8.3430999999999997</v>
      </c>
      <c r="C12">
        <v>8.2754999999999992</v>
      </c>
      <c r="D12">
        <v>4.7560000000000002</v>
      </c>
      <c r="E12">
        <v>1</v>
      </c>
      <c r="F12">
        <v>10.670199999999999</v>
      </c>
      <c r="G12">
        <v>15.455399999999999</v>
      </c>
      <c r="H12">
        <v>5.7431000000000001</v>
      </c>
    </row>
    <row r="13" spans="1:8" x14ac:dyDescent="0.25">
      <c r="A13">
        <v>1</v>
      </c>
      <c r="B13">
        <v>8.3430999999999997</v>
      </c>
      <c r="C13">
        <v>8.2754999999999992</v>
      </c>
      <c r="D13">
        <v>4.7560000000000002</v>
      </c>
      <c r="E13">
        <v>2</v>
      </c>
      <c r="F13">
        <v>23.142700000000001</v>
      </c>
      <c r="G13">
        <v>22.361699999999999</v>
      </c>
      <c r="H13">
        <v>5.4024999999999999</v>
      </c>
    </row>
    <row r="14" spans="1:8" x14ac:dyDescent="0.25">
      <c r="A14">
        <v>1</v>
      </c>
      <c r="B14">
        <v>8.3430999999999997</v>
      </c>
      <c r="C14">
        <v>8.2754999999999992</v>
      </c>
      <c r="D14">
        <v>4.7560000000000002</v>
      </c>
      <c r="E14">
        <v>3</v>
      </c>
      <c r="F14">
        <v>38.598399999999998</v>
      </c>
      <c r="G14">
        <v>39.484999999999999</v>
      </c>
      <c r="H14">
        <v>7.7007000000000003</v>
      </c>
    </row>
    <row r="15" spans="1:8" x14ac:dyDescent="0.25">
      <c r="A15">
        <v>1</v>
      </c>
      <c r="B15">
        <v>8.3430999999999997</v>
      </c>
      <c r="C15">
        <v>8.2754999999999992</v>
      </c>
      <c r="D15">
        <v>4.7560000000000002</v>
      </c>
      <c r="E15">
        <v>4</v>
      </c>
      <c r="F15">
        <v>31.6675</v>
      </c>
      <c r="G15">
        <v>33.657299999999999</v>
      </c>
      <c r="H15">
        <v>7.8932000000000002</v>
      </c>
    </row>
    <row r="16" spans="1:8" x14ac:dyDescent="0.25">
      <c r="A16">
        <v>1</v>
      </c>
      <c r="B16">
        <v>8.3430999999999997</v>
      </c>
      <c r="C16">
        <v>8.2754999999999992</v>
      </c>
      <c r="D16">
        <v>4.7560000000000002</v>
      </c>
      <c r="E16">
        <v>5</v>
      </c>
      <c r="F16">
        <v>50.105600000000003</v>
      </c>
      <c r="G16">
        <v>51.978499999999997</v>
      </c>
      <c r="H16">
        <v>7.2145999999999999</v>
      </c>
    </row>
    <row r="17" spans="1:8" x14ac:dyDescent="0.25">
      <c r="A17">
        <v>1</v>
      </c>
      <c r="B17">
        <v>8.1623999999999999</v>
      </c>
      <c r="C17">
        <v>8.3914000000000009</v>
      </c>
      <c r="D17">
        <v>4.7779999999999996</v>
      </c>
      <c r="E17">
        <v>1</v>
      </c>
      <c r="F17">
        <v>10.716799999999999</v>
      </c>
      <c r="G17">
        <v>10.849299999999999</v>
      </c>
      <c r="H17">
        <v>5.9183000000000003</v>
      </c>
    </row>
    <row r="18" spans="1:8" x14ac:dyDescent="0.25">
      <c r="A18">
        <v>1</v>
      </c>
      <c r="B18">
        <v>8.1623999999999999</v>
      </c>
      <c r="C18">
        <v>8.3914000000000009</v>
      </c>
      <c r="D18">
        <v>4.7779999999999996</v>
      </c>
      <c r="E18">
        <v>2</v>
      </c>
      <c r="F18">
        <v>23.900400000000001</v>
      </c>
      <c r="G18">
        <v>21.984300000000001</v>
      </c>
      <c r="H18">
        <v>6.69</v>
      </c>
    </row>
    <row r="19" spans="1:8" x14ac:dyDescent="0.25">
      <c r="A19">
        <v>1</v>
      </c>
      <c r="B19">
        <v>8.1623999999999999</v>
      </c>
      <c r="C19">
        <v>8.3914000000000009</v>
      </c>
      <c r="D19">
        <v>4.7779999999999996</v>
      </c>
      <c r="E19">
        <v>3</v>
      </c>
      <c r="F19">
        <v>39.909100000000002</v>
      </c>
      <c r="G19">
        <v>36.955100000000002</v>
      </c>
      <c r="H19">
        <v>12.4861</v>
      </c>
    </row>
    <row r="20" spans="1:8" x14ac:dyDescent="0.25">
      <c r="A20">
        <v>1</v>
      </c>
      <c r="B20">
        <v>8.1623999999999999</v>
      </c>
      <c r="C20">
        <v>8.3914000000000009</v>
      </c>
      <c r="D20">
        <v>4.7779999999999996</v>
      </c>
      <c r="E20">
        <v>4</v>
      </c>
      <c r="F20">
        <v>32.543100000000003</v>
      </c>
      <c r="G20">
        <v>30.76</v>
      </c>
      <c r="H20">
        <v>13.8817</v>
      </c>
    </row>
    <row r="21" spans="1:8" x14ac:dyDescent="0.25">
      <c r="A21">
        <v>1</v>
      </c>
      <c r="B21">
        <v>8.1623999999999999</v>
      </c>
      <c r="C21">
        <v>8.3914000000000009</v>
      </c>
      <c r="D21">
        <v>4.7779999999999996</v>
      </c>
      <c r="E21">
        <v>5</v>
      </c>
      <c r="F21">
        <v>51.530900000000003</v>
      </c>
      <c r="G21">
        <v>47.625900000000001</v>
      </c>
      <c r="H21">
        <v>11.7622</v>
      </c>
    </row>
    <row r="22" spans="1:8" x14ac:dyDescent="0.25">
      <c r="A22">
        <v>1</v>
      </c>
      <c r="B22">
        <v>8.4206000000000003</v>
      </c>
      <c r="C22">
        <v>8.4103999999999992</v>
      </c>
      <c r="D22">
        <v>4.6593</v>
      </c>
      <c r="E22">
        <v>1</v>
      </c>
      <c r="F22">
        <v>10.7219</v>
      </c>
      <c r="G22">
        <v>10.8116</v>
      </c>
      <c r="H22">
        <v>5.4439000000000002</v>
      </c>
    </row>
    <row r="23" spans="1:8" x14ac:dyDescent="0.25">
      <c r="A23">
        <v>1</v>
      </c>
      <c r="B23">
        <v>8.4206000000000003</v>
      </c>
      <c r="C23">
        <v>8.4103999999999992</v>
      </c>
      <c r="D23">
        <v>4.6593</v>
      </c>
      <c r="E23">
        <v>2</v>
      </c>
      <c r="F23">
        <v>21.478400000000001</v>
      </c>
      <c r="G23">
        <v>22.645299999999999</v>
      </c>
      <c r="H23">
        <v>4.3723000000000001</v>
      </c>
    </row>
    <row r="24" spans="1:8" x14ac:dyDescent="0.25">
      <c r="A24">
        <v>1</v>
      </c>
      <c r="B24">
        <v>8.4206000000000003</v>
      </c>
      <c r="C24">
        <v>8.4103999999999992</v>
      </c>
      <c r="D24">
        <v>4.6593</v>
      </c>
      <c r="E24">
        <v>3</v>
      </c>
      <c r="F24">
        <v>36.511200000000002</v>
      </c>
      <c r="G24">
        <v>37.998100000000001</v>
      </c>
      <c r="H24">
        <v>5.6167999999999996</v>
      </c>
    </row>
    <row r="25" spans="1:8" x14ac:dyDescent="0.25">
      <c r="A25">
        <v>1</v>
      </c>
      <c r="B25">
        <v>8.4206000000000003</v>
      </c>
      <c r="C25">
        <v>8.4103999999999992</v>
      </c>
      <c r="D25">
        <v>4.6593</v>
      </c>
      <c r="E25">
        <v>4</v>
      </c>
      <c r="F25">
        <v>30.0258</v>
      </c>
      <c r="G25">
        <v>31.645600000000002</v>
      </c>
      <c r="H25">
        <v>6.4145000000000003</v>
      </c>
    </row>
    <row r="26" spans="1:8" x14ac:dyDescent="0.25">
      <c r="A26">
        <v>1</v>
      </c>
      <c r="B26">
        <v>8.4206000000000003</v>
      </c>
      <c r="C26">
        <v>8.4103999999999992</v>
      </c>
      <c r="D26">
        <v>4.6593</v>
      </c>
      <c r="E26">
        <v>5</v>
      </c>
      <c r="F26">
        <v>46.848700000000001</v>
      </c>
      <c r="G26">
        <v>48.952800000000003</v>
      </c>
      <c r="H26">
        <v>5.1539999999999999</v>
      </c>
    </row>
    <row r="27" spans="1:8" x14ac:dyDescent="0.25">
      <c r="A27">
        <v>2</v>
      </c>
      <c r="B27">
        <v>9.2112999999999996</v>
      </c>
      <c r="C27">
        <v>9.3995999999999995</v>
      </c>
      <c r="D27">
        <v>2.8984000000000001</v>
      </c>
      <c r="E27">
        <v>1</v>
      </c>
      <c r="F27">
        <v>17.0671</v>
      </c>
      <c r="G27">
        <v>17.013300000000001</v>
      </c>
      <c r="H27">
        <v>5.157</v>
      </c>
    </row>
    <row r="28" spans="1:8" x14ac:dyDescent="0.25">
      <c r="A28">
        <v>2</v>
      </c>
      <c r="B28">
        <v>9.2112999999999996</v>
      </c>
      <c r="C28">
        <v>9.3995999999999995</v>
      </c>
      <c r="D28">
        <v>2.8984000000000001</v>
      </c>
      <c r="E28">
        <v>2</v>
      </c>
      <c r="F28">
        <v>14.0822</v>
      </c>
      <c r="G28">
        <v>13.309200000000001</v>
      </c>
      <c r="H28">
        <v>3.6013999999999999</v>
      </c>
    </row>
    <row r="29" spans="1:8" x14ac:dyDescent="0.25">
      <c r="A29">
        <v>2</v>
      </c>
      <c r="B29">
        <v>9.2112999999999996</v>
      </c>
      <c r="C29">
        <v>9.3995999999999995</v>
      </c>
      <c r="D29">
        <v>2.8984000000000001</v>
      </c>
      <c r="E29">
        <v>3</v>
      </c>
      <c r="F29">
        <v>28.82</v>
      </c>
      <c r="G29">
        <v>27.804400000000001</v>
      </c>
      <c r="H29">
        <v>6.1277999999999997</v>
      </c>
    </row>
    <row r="30" spans="1:8" x14ac:dyDescent="0.25">
      <c r="A30">
        <v>2</v>
      </c>
      <c r="B30">
        <v>9.2112999999999996</v>
      </c>
      <c r="C30">
        <v>9.3995999999999995</v>
      </c>
      <c r="D30">
        <v>2.8984000000000001</v>
      </c>
      <c r="E30">
        <v>4</v>
      </c>
      <c r="F30">
        <v>19.715299999999999</v>
      </c>
      <c r="G30">
        <v>17.571899999999999</v>
      </c>
      <c r="H30">
        <v>3.7370999999999999</v>
      </c>
    </row>
    <row r="31" spans="1:8" x14ac:dyDescent="0.25">
      <c r="A31">
        <v>2</v>
      </c>
      <c r="B31">
        <v>9.2112999999999996</v>
      </c>
      <c r="C31">
        <v>9.3995999999999995</v>
      </c>
      <c r="D31">
        <v>2.8984000000000001</v>
      </c>
      <c r="E31">
        <v>5</v>
      </c>
      <c r="F31">
        <v>39.331499999999998</v>
      </c>
      <c r="G31">
        <v>37.466999999999999</v>
      </c>
      <c r="H31">
        <v>7.0156000000000001</v>
      </c>
    </row>
    <row r="32" spans="1:8" x14ac:dyDescent="0.25">
      <c r="A32">
        <v>2</v>
      </c>
      <c r="B32">
        <v>9.2668999999999997</v>
      </c>
      <c r="C32">
        <v>9.3642000000000003</v>
      </c>
      <c r="D32">
        <v>3.2225000000000001</v>
      </c>
      <c r="E32">
        <v>1</v>
      </c>
      <c r="F32">
        <v>17.532299999999999</v>
      </c>
      <c r="G32">
        <v>17.480699999999999</v>
      </c>
      <c r="H32">
        <v>3.6356999999999999</v>
      </c>
    </row>
    <row r="33" spans="1:8" x14ac:dyDescent="0.25">
      <c r="A33">
        <v>2</v>
      </c>
      <c r="B33">
        <v>9.2668999999999997</v>
      </c>
      <c r="C33">
        <v>9.3642000000000003</v>
      </c>
      <c r="D33">
        <v>3.2225000000000001</v>
      </c>
      <c r="E33">
        <v>2</v>
      </c>
      <c r="F33">
        <v>13.9672</v>
      </c>
      <c r="G33">
        <v>14.041700000000001</v>
      </c>
      <c r="H33">
        <v>3.4155000000000002</v>
      </c>
    </row>
    <row r="34" spans="1:8" x14ac:dyDescent="0.25">
      <c r="A34">
        <v>2</v>
      </c>
      <c r="B34">
        <v>9.2668999999999997</v>
      </c>
      <c r="C34">
        <v>9.3642000000000003</v>
      </c>
      <c r="D34">
        <v>3.2225000000000001</v>
      </c>
      <c r="E34">
        <v>3</v>
      </c>
      <c r="F34">
        <v>28.817599999999999</v>
      </c>
      <c r="G34">
        <v>29.255299999999998</v>
      </c>
      <c r="H34">
        <v>3.6770999999999998</v>
      </c>
    </row>
    <row r="35" spans="1:8" x14ac:dyDescent="0.25">
      <c r="A35">
        <v>2</v>
      </c>
      <c r="B35">
        <v>9.2668999999999997</v>
      </c>
      <c r="C35">
        <v>9.3642000000000003</v>
      </c>
      <c r="D35">
        <v>3.2225000000000001</v>
      </c>
      <c r="E35">
        <v>4</v>
      </c>
      <c r="F35">
        <v>18.556799999999999</v>
      </c>
      <c r="G35">
        <v>18.775600000000001</v>
      </c>
      <c r="H35">
        <v>3.2837000000000001</v>
      </c>
    </row>
    <row r="36" spans="1:8" x14ac:dyDescent="0.25">
      <c r="A36">
        <v>2</v>
      </c>
      <c r="B36">
        <v>9.2668999999999997</v>
      </c>
      <c r="C36">
        <v>9.3642000000000003</v>
      </c>
      <c r="D36">
        <v>3.2225000000000001</v>
      </c>
      <c r="E36">
        <v>5</v>
      </c>
      <c r="F36">
        <v>38.733899999999998</v>
      </c>
      <c r="G36">
        <v>39.608699999999999</v>
      </c>
      <c r="H36">
        <v>4.4927999999999999</v>
      </c>
    </row>
    <row r="37" spans="1:8" x14ac:dyDescent="0.25">
      <c r="A37">
        <v>2</v>
      </c>
      <c r="B37">
        <v>9.2537000000000003</v>
      </c>
      <c r="C37">
        <v>9.3878000000000004</v>
      </c>
      <c r="D37">
        <v>3.0261</v>
      </c>
      <c r="E37">
        <v>1</v>
      </c>
      <c r="F37">
        <v>17.487400000000001</v>
      </c>
      <c r="G37">
        <v>17.031400000000001</v>
      </c>
      <c r="H37">
        <v>4.8482000000000003</v>
      </c>
    </row>
    <row r="38" spans="1:8" x14ac:dyDescent="0.25">
      <c r="A38">
        <v>2</v>
      </c>
      <c r="B38">
        <v>9.2537000000000003</v>
      </c>
      <c r="C38">
        <v>9.3878000000000004</v>
      </c>
      <c r="D38">
        <v>3.0261</v>
      </c>
      <c r="E38">
        <v>2</v>
      </c>
      <c r="F38">
        <v>14.373799999999999</v>
      </c>
      <c r="G38">
        <v>14.3988</v>
      </c>
      <c r="H38">
        <v>4.0955000000000004</v>
      </c>
    </row>
    <row r="39" spans="1:8" x14ac:dyDescent="0.25">
      <c r="A39">
        <v>2</v>
      </c>
      <c r="B39">
        <v>9.2537000000000003</v>
      </c>
      <c r="C39">
        <v>9.3878000000000004</v>
      </c>
      <c r="D39">
        <v>3.0261</v>
      </c>
      <c r="E39">
        <v>3</v>
      </c>
      <c r="F39">
        <v>29.4115</v>
      </c>
      <c r="G39">
        <v>29.605499999999999</v>
      </c>
      <c r="H39">
        <v>5.6509999999999998</v>
      </c>
    </row>
    <row r="40" spans="1:8" x14ac:dyDescent="0.25">
      <c r="A40">
        <v>2</v>
      </c>
      <c r="B40">
        <v>9.2537000000000003</v>
      </c>
      <c r="C40">
        <v>9.3878000000000004</v>
      </c>
      <c r="D40">
        <v>3.0261</v>
      </c>
      <c r="E40">
        <v>4</v>
      </c>
      <c r="F40">
        <v>20.939399999999999</v>
      </c>
      <c r="G40">
        <v>18.5792</v>
      </c>
      <c r="H40">
        <v>3.7486999999999999</v>
      </c>
    </row>
    <row r="41" spans="1:8" x14ac:dyDescent="0.25">
      <c r="A41">
        <v>2</v>
      </c>
      <c r="B41">
        <v>9.2537000000000003</v>
      </c>
      <c r="C41">
        <v>9.3878000000000004</v>
      </c>
      <c r="D41">
        <v>3.0261</v>
      </c>
      <c r="E41">
        <v>5</v>
      </c>
      <c r="F41">
        <v>40.264400000000002</v>
      </c>
      <c r="G41">
        <v>39.908700000000003</v>
      </c>
      <c r="H41">
        <v>6.6917</v>
      </c>
    </row>
    <row r="42" spans="1:8" x14ac:dyDescent="0.25">
      <c r="A42">
        <v>2</v>
      </c>
      <c r="B42">
        <v>9.1872000000000007</v>
      </c>
      <c r="C42">
        <v>9.3782999999999994</v>
      </c>
      <c r="D42">
        <v>3.1413000000000002</v>
      </c>
      <c r="E42">
        <v>1</v>
      </c>
      <c r="F42">
        <v>16.954599999999999</v>
      </c>
      <c r="G42">
        <v>17.159300000000002</v>
      </c>
      <c r="H42">
        <v>5.0871000000000004</v>
      </c>
    </row>
    <row r="43" spans="1:8" x14ac:dyDescent="0.25">
      <c r="A43">
        <v>2</v>
      </c>
      <c r="B43">
        <v>9.1872000000000007</v>
      </c>
      <c r="C43">
        <v>9.3782999999999994</v>
      </c>
      <c r="D43">
        <v>3.1413000000000002</v>
      </c>
      <c r="E43">
        <v>2</v>
      </c>
      <c r="F43">
        <v>14.4451</v>
      </c>
      <c r="G43">
        <v>13.642300000000001</v>
      </c>
      <c r="H43">
        <v>3.3904999999999998</v>
      </c>
    </row>
    <row r="44" spans="1:8" x14ac:dyDescent="0.25">
      <c r="A44">
        <v>2</v>
      </c>
      <c r="B44">
        <v>9.1872000000000007</v>
      </c>
      <c r="C44">
        <v>9.3782999999999994</v>
      </c>
      <c r="D44">
        <v>3.1413000000000002</v>
      </c>
      <c r="E44">
        <v>3</v>
      </c>
      <c r="F44">
        <v>29.213200000000001</v>
      </c>
      <c r="G44">
        <v>28.601600000000001</v>
      </c>
      <c r="H44">
        <v>4.2024999999999997</v>
      </c>
    </row>
    <row r="45" spans="1:8" x14ac:dyDescent="0.25">
      <c r="A45">
        <v>2</v>
      </c>
      <c r="B45">
        <v>9.1872000000000007</v>
      </c>
      <c r="C45">
        <v>9.3782999999999994</v>
      </c>
      <c r="D45">
        <v>3.1413000000000002</v>
      </c>
      <c r="E45">
        <v>4</v>
      </c>
      <c r="F45">
        <v>20.160799999999998</v>
      </c>
      <c r="G45">
        <v>18.312799999999999</v>
      </c>
      <c r="H45">
        <v>3.3079000000000001</v>
      </c>
    </row>
    <row r="46" spans="1:8" x14ac:dyDescent="0.25">
      <c r="A46">
        <v>2</v>
      </c>
      <c r="B46">
        <v>9.1872000000000007</v>
      </c>
      <c r="C46">
        <v>9.3782999999999994</v>
      </c>
      <c r="D46">
        <v>3.1413000000000002</v>
      </c>
      <c r="E46">
        <v>5</v>
      </c>
      <c r="F46">
        <v>39.704300000000003</v>
      </c>
      <c r="G46">
        <v>38.816400000000002</v>
      </c>
      <c r="H46">
        <v>5.3395000000000001</v>
      </c>
    </row>
    <row r="47" spans="1:8" x14ac:dyDescent="0.25">
      <c r="A47">
        <v>2</v>
      </c>
      <c r="B47">
        <v>9.1823999999999995</v>
      </c>
      <c r="C47">
        <v>9.2258999999999993</v>
      </c>
      <c r="D47">
        <v>3.1328</v>
      </c>
      <c r="E47">
        <v>1</v>
      </c>
      <c r="F47">
        <v>17.365300000000001</v>
      </c>
      <c r="G47">
        <v>17.1068</v>
      </c>
      <c r="H47">
        <v>5.5054999999999996</v>
      </c>
    </row>
    <row r="48" spans="1:8" x14ac:dyDescent="0.25">
      <c r="A48">
        <v>2</v>
      </c>
      <c r="B48">
        <v>9.1823999999999995</v>
      </c>
      <c r="C48">
        <v>9.2258999999999993</v>
      </c>
      <c r="D48">
        <v>3.1328</v>
      </c>
      <c r="E48">
        <v>2</v>
      </c>
      <c r="F48">
        <v>13.704800000000001</v>
      </c>
      <c r="G48">
        <v>14.223599999999999</v>
      </c>
      <c r="H48">
        <v>4.0461999999999998</v>
      </c>
    </row>
    <row r="49" spans="1:8" x14ac:dyDescent="0.25">
      <c r="A49">
        <v>2</v>
      </c>
      <c r="B49">
        <v>9.1823999999999995</v>
      </c>
      <c r="C49">
        <v>9.2258999999999993</v>
      </c>
      <c r="D49">
        <v>3.1328</v>
      </c>
      <c r="E49">
        <v>3</v>
      </c>
      <c r="F49">
        <v>28.294</v>
      </c>
      <c r="G49">
        <v>28.731200000000001</v>
      </c>
      <c r="H49">
        <v>4.4992000000000001</v>
      </c>
    </row>
    <row r="50" spans="1:8" x14ac:dyDescent="0.25">
      <c r="A50">
        <v>2</v>
      </c>
      <c r="B50">
        <v>9.1823999999999995</v>
      </c>
      <c r="C50">
        <v>9.2258999999999993</v>
      </c>
      <c r="D50">
        <v>3.1328</v>
      </c>
      <c r="E50">
        <v>4</v>
      </c>
      <c r="F50">
        <v>19.3186</v>
      </c>
      <c r="G50">
        <v>18.3947</v>
      </c>
      <c r="H50">
        <v>3.2315999999999998</v>
      </c>
    </row>
    <row r="51" spans="1:8" x14ac:dyDescent="0.25">
      <c r="A51">
        <v>2</v>
      </c>
      <c r="B51">
        <v>9.1823999999999995</v>
      </c>
      <c r="C51">
        <v>9.2258999999999993</v>
      </c>
      <c r="D51">
        <v>3.1328</v>
      </c>
      <c r="E51">
        <v>5</v>
      </c>
      <c r="F51">
        <v>38.435600000000001</v>
      </c>
      <c r="G51">
        <v>39.163400000000003</v>
      </c>
      <c r="H51">
        <v>5.7445000000000004</v>
      </c>
    </row>
    <row r="52" spans="1:8" x14ac:dyDescent="0.25">
      <c r="A52">
        <v>3</v>
      </c>
      <c r="B52">
        <v>9.0564999999999998</v>
      </c>
      <c r="C52">
        <v>9.0351999999999997</v>
      </c>
      <c r="D52">
        <v>4.6536999999999997</v>
      </c>
      <c r="E52">
        <v>1</v>
      </c>
      <c r="F52">
        <v>36.112099999999998</v>
      </c>
      <c r="G52">
        <v>38.249699999999997</v>
      </c>
      <c r="H52">
        <v>6.6056999999999997</v>
      </c>
    </row>
    <row r="53" spans="1:8" x14ac:dyDescent="0.25">
      <c r="A53">
        <v>3</v>
      </c>
      <c r="B53">
        <v>9.0564999999999998</v>
      </c>
      <c r="C53">
        <v>9.0351999999999997</v>
      </c>
      <c r="D53">
        <v>4.6536999999999997</v>
      </c>
      <c r="E53">
        <v>2</v>
      </c>
      <c r="F53">
        <v>7.2454999999999998</v>
      </c>
      <c r="G53">
        <v>7.3524000000000003</v>
      </c>
      <c r="H53">
        <v>5.0637999999999996</v>
      </c>
    </row>
    <row r="54" spans="1:8" x14ac:dyDescent="0.25">
      <c r="A54">
        <v>3</v>
      </c>
      <c r="B54">
        <v>9.0564999999999998</v>
      </c>
      <c r="C54">
        <v>9.0351999999999997</v>
      </c>
      <c r="D54">
        <v>4.6536999999999997</v>
      </c>
      <c r="E54">
        <v>3</v>
      </c>
      <c r="F54">
        <v>6.5117000000000003</v>
      </c>
      <c r="G54">
        <v>6.4074999999999998</v>
      </c>
      <c r="H54">
        <v>4.6924000000000001</v>
      </c>
    </row>
    <row r="55" spans="1:8" x14ac:dyDescent="0.25">
      <c r="A55">
        <v>3</v>
      </c>
      <c r="B55">
        <v>9.0564999999999998</v>
      </c>
      <c r="C55">
        <v>9.0351999999999997</v>
      </c>
      <c r="D55">
        <v>4.6536999999999997</v>
      </c>
      <c r="E55">
        <v>4</v>
      </c>
      <c r="F55">
        <v>6.0094000000000003</v>
      </c>
      <c r="G55">
        <v>5.9424000000000001</v>
      </c>
      <c r="H55">
        <v>5.4527000000000001</v>
      </c>
    </row>
    <row r="56" spans="1:8" x14ac:dyDescent="0.25">
      <c r="A56">
        <v>3</v>
      </c>
      <c r="B56">
        <v>9.0564999999999998</v>
      </c>
      <c r="C56">
        <v>9.0351999999999997</v>
      </c>
      <c r="D56">
        <v>4.6536999999999997</v>
      </c>
      <c r="E56">
        <v>5</v>
      </c>
      <c r="F56">
        <v>11.926299999999999</v>
      </c>
      <c r="G56">
        <v>11.8331</v>
      </c>
      <c r="H56">
        <v>5.1635999999999997</v>
      </c>
    </row>
    <row r="57" spans="1:8" x14ac:dyDescent="0.25">
      <c r="A57">
        <v>3</v>
      </c>
      <c r="B57">
        <v>9.3339999999999996</v>
      </c>
      <c r="C57">
        <v>9.3241999999999994</v>
      </c>
      <c r="D57">
        <v>4.6881000000000004</v>
      </c>
      <c r="E57">
        <v>1</v>
      </c>
      <c r="F57">
        <v>44.196599999999997</v>
      </c>
      <c r="G57">
        <v>44.969000000000001</v>
      </c>
      <c r="H57">
        <v>7.9641999999999999</v>
      </c>
    </row>
    <row r="58" spans="1:8" x14ac:dyDescent="0.25">
      <c r="A58">
        <v>3</v>
      </c>
      <c r="B58">
        <v>9.3339999999999996</v>
      </c>
      <c r="C58">
        <v>9.3241999999999994</v>
      </c>
      <c r="D58">
        <v>4.6881000000000004</v>
      </c>
      <c r="E58">
        <v>2</v>
      </c>
      <c r="F58">
        <v>7.7915999999999999</v>
      </c>
      <c r="G58">
        <v>8.1418999999999997</v>
      </c>
      <c r="H58">
        <v>4.9420999999999999</v>
      </c>
    </row>
    <row r="59" spans="1:8" x14ac:dyDescent="0.25">
      <c r="A59">
        <v>3</v>
      </c>
      <c r="B59">
        <v>9.3339999999999996</v>
      </c>
      <c r="C59">
        <v>9.3241999999999994</v>
      </c>
      <c r="D59">
        <v>4.6881000000000004</v>
      </c>
      <c r="E59">
        <v>3</v>
      </c>
      <c r="F59">
        <v>6.5358999999999998</v>
      </c>
      <c r="G59">
        <v>6.4280999999999997</v>
      </c>
      <c r="H59">
        <v>4.9004000000000003</v>
      </c>
    </row>
    <row r="60" spans="1:8" x14ac:dyDescent="0.25">
      <c r="A60">
        <v>3</v>
      </c>
      <c r="B60">
        <v>9.3339999999999996</v>
      </c>
      <c r="C60">
        <v>9.3241999999999994</v>
      </c>
      <c r="D60">
        <v>4.6881000000000004</v>
      </c>
      <c r="E60">
        <v>4</v>
      </c>
      <c r="F60">
        <v>5.8253000000000004</v>
      </c>
      <c r="G60">
        <v>6.1856999999999998</v>
      </c>
      <c r="H60">
        <v>4.6765999999999996</v>
      </c>
    </row>
    <row r="61" spans="1:8" x14ac:dyDescent="0.25">
      <c r="A61">
        <v>3</v>
      </c>
      <c r="B61">
        <v>9.3339999999999996</v>
      </c>
      <c r="C61">
        <v>9.3241999999999994</v>
      </c>
      <c r="D61">
        <v>4.6881000000000004</v>
      </c>
      <c r="E61">
        <v>5</v>
      </c>
      <c r="F61">
        <v>12.7056</v>
      </c>
      <c r="G61">
        <v>12.405099999999999</v>
      </c>
      <c r="H61">
        <v>5.7954999999999997</v>
      </c>
    </row>
    <row r="62" spans="1:8" x14ac:dyDescent="0.25">
      <c r="A62">
        <v>3</v>
      </c>
      <c r="B62">
        <v>9.0018999999999991</v>
      </c>
      <c r="C62">
        <v>9.3973999999999993</v>
      </c>
      <c r="D62">
        <v>4.492</v>
      </c>
      <c r="E62">
        <v>1</v>
      </c>
      <c r="F62">
        <v>34.672199999999997</v>
      </c>
      <c r="G62">
        <v>45.025199999999998</v>
      </c>
      <c r="H62">
        <v>10.3523</v>
      </c>
    </row>
    <row r="63" spans="1:8" x14ac:dyDescent="0.25">
      <c r="A63">
        <v>3</v>
      </c>
      <c r="B63">
        <v>9.0018999999999991</v>
      </c>
      <c r="C63">
        <v>9.3973999999999993</v>
      </c>
      <c r="D63">
        <v>4.492</v>
      </c>
      <c r="E63">
        <v>2</v>
      </c>
      <c r="F63">
        <v>6.8353999999999999</v>
      </c>
      <c r="G63">
        <v>8.0122</v>
      </c>
      <c r="H63">
        <v>4.1841999999999997</v>
      </c>
    </row>
    <row r="64" spans="1:8" x14ac:dyDescent="0.25">
      <c r="A64">
        <v>3</v>
      </c>
      <c r="B64">
        <v>9.0018999999999991</v>
      </c>
      <c r="C64">
        <v>9.3973999999999993</v>
      </c>
      <c r="D64">
        <v>4.492</v>
      </c>
      <c r="E64">
        <v>3</v>
      </c>
      <c r="F64">
        <v>6.5967000000000002</v>
      </c>
      <c r="G64">
        <v>6.7649999999999997</v>
      </c>
      <c r="H64">
        <v>4.7742000000000004</v>
      </c>
    </row>
    <row r="65" spans="1:8" x14ac:dyDescent="0.25">
      <c r="A65">
        <v>3</v>
      </c>
      <c r="B65">
        <v>9.0018999999999991</v>
      </c>
      <c r="C65">
        <v>9.3973999999999993</v>
      </c>
      <c r="D65">
        <v>4.492</v>
      </c>
      <c r="E65">
        <v>4</v>
      </c>
      <c r="F65">
        <v>6.1013000000000002</v>
      </c>
      <c r="G65">
        <v>6.2953000000000001</v>
      </c>
      <c r="H65">
        <v>4.1445999999999996</v>
      </c>
    </row>
    <row r="66" spans="1:8" x14ac:dyDescent="0.25">
      <c r="A66">
        <v>3</v>
      </c>
      <c r="B66">
        <v>9.0018999999999991</v>
      </c>
      <c r="C66">
        <v>9.3973999999999993</v>
      </c>
      <c r="D66">
        <v>4.492</v>
      </c>
      <c r="E66">
        <v>5</v>
      </c>
      <c r="F66">
        <v>12.249499999999999</v>
      </c>
      <c r="G66">
        <v>12.5807</v>
      </c>
      <c r="H66">
        <v>5.5284000000000004</v>
      </c>
    </row>
    <row r="67" spans="1:8" x14ac:dyDescent="0.25">
      <c r="A67">
        <v>3</v>
      </c>
      <c r="B67">
        <v>9.3097999999999992</v>
      </c>
      <c r="C67">
        <v>9.2340999999999998</v>
      </c>
      <c r="D67">
        <v>4.3625999999999996</v>
      </c>
      <c r="E67">
        <v>1</v>
      </c>
      <c r="F67">
        <v>45.2956</v>
      </c>
      <c r="G67">
        <v>44.774700000000003</v>
      </c>
      <c r="H67">
        <v>7.4204999999999997</v>
      </c>
    </row>
    <row r="68" spans="1:8" x14ac:dyDescent="0.25">
      <c r="A68">
        <v>3</v>
      </c>
      <c r="B68">
        <v>9.3097999999999992</v>
      </c>
      <c r="C68">
        <v>9.2340999999999998</v>
      </c>
      <c r="D68">
        <v>4.3625999999999996</v>
      </c>
      <c r="E68">
        <v>2</v>
      </c>
      <c r="F68">
        <v>8.1681000000000008</v>
      </c>
      <c r="G68">
        <v>7.8808999999999996</v>
      </c>
      <c r="H68">
        <v>4.1990999999999996</v>
      </c>
    </row>
    <row r="69" spans="1:8" x14ac:dyDescent="0.25">
      <c r="A69">
        <v>3</v>
      </c>
      <c r="B69">
        <v>9.3097999999999992</v>
      </c>
      <c r="C69">
        <v>9.2340999999999998</v>
      </c>
      <c r="D69">
        <v>4.3625999999999996</v>
      </c>
      <c r="E69">
        <v>3</v>
      </c>
      <c r="F69">
        <v>6.5978000000000003</v>
      </c>
      <c r="G69">
        <v>6.4855999999999998</v>
      </c>
      <c r="H69">
        <v>4.4414999999999996</v>
      </c>
    </row>
    <row r="70" spans="1:8" x14ac:dyDescent="0.25">
      <c r="A70">
        <v>3</v>
      </c>
      <c r="B70">
        <v>9.3097999999999992</v>
      </c>
      <c r="C70">
        <v>9.2340999999999998</v>
      </c>
      <c r="D70">
        <v>4.3625999999999996</v>
      </c>
      <c r="E70">
        <v>4</v>
      </c>
      <c r="F70">
        <v>6.1909999999999998</v>
      </c>
      <c r="G70">
        <v>5.8586</v>
      </c>
      <c r="H70">
        <v>4.2148000000000003</v>
      </c>
    </row>
    <row r="71" spans="1:8" x14ac:dyDescent="0.25">
      <c r="A71">
        <v>3</v>
      </c>
      <c r="B71">
        <v>9.3097999999999992</v>
      </c>
      <c r="C71">
        <v>9.2340999999999998</v>
      </c>
      <c r="D71">
        <v>4.3625999999999996</v>
      </c>
      <c r="E71">
        <v>5</v>
      </c>
      <c r="F71">
        <v>12.691800000000001</v>
      </c>
      <c r="G71">
        <v>12.4964</v>
      </c>
      <c r="H71">
        <v>5.3266999999999998</v>
      </c>
    </row>
    <row r="72" spans="1:8" x14ac:dyDescent="0.25">
      <c r="A72">
        <v>3</v>
      </c>
      <c r="B72">
        <v>9.2355999999999998</v>
      </c>
      <c r="C72">
        <v>9.0471000000000004</v>
      </c>
      <c r="D72">
        <v>4.4241000000000001</v>
      </c>
      <c r="E72">
        <v>1</v>
      </c>
      <c r="F72">
        <v>42.743099999999998</v>
      </c>
      <c r="G72">
        <v>35.819699999999997</v>
      </c>
      <c r="H72">
        <v>11.864599999999999</v>
      </c>
    </row>
    <row r="73" spans="1:8" x14ac:dyDescent="0.25">
      <c r="A73">
        <v>3</v>
      </c>
      <c r="B73">
        <v>9.2355999999999998</v>
      </c>
      <c r="C73">
        <v>9.0471000000000004</v>
      </c>
      <c r="D73">
        <v>4.4241000000000001</v>
      </c>
      <c r="E73">
        <v>2</v>
      </c>
      <c r="F73">
        <v>7.6318000000000001</v>
      </c>
      <c r="G73">
        <v>6.8731999999999998</v>
      </c>
      <c r="H73">
        <v>3.8235999999999999</v>
      </c>
    </row>
    <row r="74" spans="1:8" x14ac:dyDescent="0.25">
      <c r="A74">
        <v>3</v>
      </c>
      <c r="B74">
        <v>9.2355999999999998</v>
      </c>
      <c r="C74">
        <v>9.0471000000000004</v>
      </c>
      <c r="D74">
        <v>4.4241000000000001</v>
      </c>
      <c r="E74">
        <v>3</v>
      </c>
      <c r="F74">
        <v>6.5637999999999996</v>
      </c>
      <c r="G74">
        <v>6.6807999999999996</v>
      </c>
      <c r="H74">
        <v>4.5206</v>
      </c>
    </row>
    <row r="75" spans="1:8" x14ac:dyDescent="0.25">
      <c r="A75">
        <v>3</v>
      </c>
      <c r="B75">
        <v>9.2355999999999998</v>
      </c>
      <c r="C75">
        <v>9.0471000000000004</v>
      </c>
      <c r="D75">
        <v>4.4241000000000001</v>
      </c>
      <c r="E75">
        <v>4</v>
      </c>
      <c r="F75">
        <v>5.9367999999999999</v>
      </c>
      <c r="G75">
        <v>6.3844000000000003</v>
      </c>
      <c r="H75">
        <v>4.4481000000000002</v>
      </c>
    </row>
    <row r="76" spans="1:8" x14ac:dyDescent="0.25">
      <c r="A76">
        <v>3</v>
      </c>
      <c r="B76">
        <v>9.2355999999999998</v>
      </c>
      <c r="C76">
        <v>9.0471000000000004</v>
      </c>
      <c r="D76">
        <v>4.4241000000000001</v>
      </c>
      <c r="E76">
        <v>5</v>
      </c>
      <c r="F76">
        <v>12.6526</v>
      </c>
      <c r="G76">
        <v>12.3287</v>
      </c>
      <c r="H76">
        <v>4.7561</v>
      </c>
    </row>
    <row r="77" spans="1:8" x14ac:dyDescent="0.25">
      <c r="A77">
        <v>4</v>
      </c>
      <c r="B77">
        <v>9.5437999999999992</v>
      </c>
      <c r="C77">
        <v>9.7294</v>
      </c>
      <c r="D77">
        <v>4.8407999999999998</v>
      </c>
      <c r="E77">
        <v>1</v>
      </c>
      <c r="F77">
        <v>34.384799999999998</v>
      </c>
      <c r="G77">
        <v>33.659199999999998</v>
      </c>
      <c r="H77">
        <v>10.562099999999999</v>
      </c>
    </row>
    <row r="78" spans="1:8" x14ac:dyDescent="0.25">
      <c r="A78">
        <v>4</v>
      </c>
      <c r="B78">
        <v>9.5437999999999992</v>
      </c>
      <c r="C78">
        <v>9.7294</v>
      </c>
      <c r="D78">
        <v>4.8407999999999998</v>
      </c>
      <c r="E78">
        <v>2</v>
      </c>
      <c r="F78">
        <v>7.1844999999999999</v>
      </c>
      <c r="G78">
        <v>6.8863000000000003</v>
      </c>
      <c r="H78">
        <v>5.5830000000000002</v>
      </c>
    </row>
    <row r="79" spans="1:8" x14ac:dyDescent="0.25">
      <c r="A79">
        <v>4</v>
      </c>
      <c r="B79">
        <v>9.5437999999999992</v>
      </c>
      <c r="C79">
        <v>9.7294</v>
      </c>
      <c r="D79">
        <v>4.8407999999999998</v>
      </c>
      <c r="E79">
        <v>3</v>
      </c>
      <c r="F79">
        <v>12.7553</v>
      </c>
      <c r="G79">
        <v>12.5501</v>
      </c>
      <c r="H79">
        <v>6.0326000000000004</v>
      </c>
    </row>
    <row r="80" spans="1:8" x14ac:dyDescent="0.25">
      <c r="A80">
        <v>4</v>
      </c>
      <c r="B80">
        <v>9.5437999999999992</v>
      </c>
      <c r="C80">
        <v>9.7294</v>
      </c>
      <c r="D80">
        <v>4.8407999999999998</v>
      </c>
      <c r="E80">
        <v>4</v>
      </c>
      <c r="F80">
        <v>5.7144000000000004</v>
      </c>
      <c r="G80">
        <v>5.6285999999999996</v>
      </c>
      <c r="H80">
        <v>4.8373999999999997</v>
      </c>
    </row>
    <row r="81" spans="1:8" x14ac:dyDescent="0.25">
      <c r="A81">
        <v>4</v>
      </c>
      <c r="B81">
        <v>9.5437999999999992</v>
      </c>
      <c r="C81">
        <v>9.7294</v>
      </c>
      <c r="D81">
        <v>4.8407999999999998</v>
      </c>
      <c r="E81">
        <v>5</v>
      </c>
      <c r="F81">
        <v>20.678999999999998</v>
      </c>
      <c r="G81">
        <v>20.639099999999999</v>
      </c>
      <c r="H81">
        <v>6.4741</v>
      </c>
    </row>
    <row r="82" spans="1:8" x14ac:dyDescent="0.25">
      <c r="A82">
        <v>4</v>
      </c>
      <c r="B82">
        <v>9.6212999999999997</v>
      </c>
      <c r="C82">
        <v>9.7583000000000002</v>
      </c>
      <c r="D82">
        <v>4.7469999999999999</v>
      </c>
      <c r="E82">
        <v>1</v>
      </c>
      <c r="F82">
        <v>35.200600000000001</v>
      </c>
      <c r="G82">
        <v>34.093200000000003</v>
      </c>
      <c r="H82">
        <v>10.3345</v>
      </c>
    </row>
    <row r="83" spans="1:8" x14ac:dyDescent="0.25">
      <c r="A83">
        <v>4</v>
      </c>
      <c r="B83">
        <v>9.6212999999999997</v>
      </c>
      <c r="C83">
        <v>9.7583000000000002</v>
      </c>
      <c r="D83">
        <v>4.7469999999999999</v>
      </c>
      <c r="E83">
        <v>2</v>
      </c>
      <c r="F83">
        <v>6.7115999999999998</v>
      </c>
      <c r="G83">
        <v>6.6169000000000002</v>
      </c>
      <c r="H83">
        <v>4.8460999999999999</v>
      </c>
    </row>
    <row r="84" spans="1:8" x14ac:dyDescent="0.25">
      <c r="A84">
        <v>4</v>
      </c>
      <c r="B84">
        <v>9.6212999999999997</v>
      </c>
      <c r="C84">
        <v>9.7583000000000002</v>
      </c>
      <c r="D84">
        <v>4.7469999999999999</v>
      </c>
      <c r="E84">
        <v>3</v>
      </c>
      <c r="F84">
        <v>12.542400000000001</v>
      </c>
      <c r="G84">
        <v>12.1424</v>
      </c>
      <c r="H84">
        <v>5.4852999999999996</v>
      </c>
    </row>
    <row r="85" spans="1:8" x14ac:dyDescent="0.25">
      <c r="A85">
        <v>4</v>
      </c>
      <c r="B85">
        <v>9.6212999999999997</v>
      </c>
      <c r="C85">
        <v>9.7583000000000002</v>
      </c>
      <c r="D85">
        <v>4.7469999999999999</v>
      </c>
      <c r="E85">
        <v>4</v>
      </c>
      <c r="F85">
        <v>6.0061</v>
      </c>
      <c r="G85">
        <v>5.7392000000000003</v>
      </c>
      <c r="H85">
        <v>4.3068</v>
      </c>
    </row>
    <row r="86" spans="1:8" x14ac:dyDescent="0.25">
      <c r="A86">
        <v>4</v>
      </c>
      <c r="B86">
        <v>9.6212999999999997</v>
      </c>
      <c r="C86">
        <v>9.7583000000000002</v>
      </c>
      <c r="D86">
        <v>4.7469999999999999</v>
      </c>
      <c r="E86">
        <v>5</v>
      </c>
      <c r="F86">
        <v>21.011700000000001</v>
      </c>
      <c r="G86">
        <v>20.4712</v>
      </c>
      <c r="H86">
        <v>5.9401999999999999</v>
      </c>
    </row>
    <row r="87" spans="1:8" x14ac:dyDescent="0.25">
      <c r="A87">
        <v>4</v>
      </c>
      <c r="B87">
        <v>9.7405000000000008</v>
      </c>
      <c r="C87">
        <v>9.9260999999999999</v>
      </c>
      <c r="D87">
        <v>4.9630000000000001</v>
      </c>
      <c r="E87">
        <v>1</v>
      </c>
      <c r="F87">
        <v>33.749400000000001</v>
      </c>
      <c r="G87">
        <v>34.394799999999996</v>
      </c>
      <c r="H87">
        <v>5.5077999999999996</v>
      </c>
    </row>
    <row r="88" spans="1:8" x14ac:dyDescent="0.25">
      <c r="A88">
        <v>4</v>
      </c>
      <c r="B88">
        <v>9.7405000000000008</v>
      </c>
      <c r="C88">
        <v>9.9260999999999999</v>
      </c>
      <c r="D88">
        <v>4.9630000000000001</v>
      </c>
      <c r="E88">
        <v>2</v>
      </c>
      <c r="F88">
        <v>6.7660999999999998</v>
      </c>
      <c r="G88">
        <v>6.3102</v>
      </c>
      <c r="H88">
        <v>5.8061999999999996</v>
      </c>
    </row>
    <row r="89" spans="1:8" x14ac:dyDescent="0.25">
      <c r="A89">
        <v>4</v>
      </c>
      <c r="B89">
        <v>9.7405000000000008</v>
      </c>
      <c r="C89">
        <v>9.9260999999999999</v>
      </c>
      <c r="D89">
        <v>4.9630000000000001</v>
      </c>
      <c r="E89">
        <v>3</v>
      </c>
      <c r="F89">
        <v>12.694800000000001</v>
      </c>
      <c r="G89">
        <v>12.0746</v>
      </c>
      <c r="H89">
        <v>6.7877999999999998</v>
      </c>
    </row>
    <row r="90" spans="1:8" x14ac:dyDescent="0.25">
      <c r="A90">
        <v>4</v>
      </c>
      <c r="B90">
        <v>9.7405000000000008</v>
      </c>
      <c r="C90">
        <v>9.9260999999999999</v>
      </c>
      <c r="D90">
        <v>4.9630000000000001</v>
      </c>
      <c r="E90">
        <v>4</v>
      </c>
      <c r="F90">
        <v>5.8083999999999998</v>
      </c>
      <c r="G90">
        <v>6.0171000000000001</v>
      </c>
      <c r="H90">
        <v>4.6429999999999998</v>
      </c>
    </row>
    <row r="91" spans="1:8" x14ac:dyDescent="0.25">
      <c r="A91">
        <v>4</v>
      </c>
      <c r="B91">
        <v>9.7405000000000008</v>
      </c>
      <c r="C91">
        <v>9.9260999999999999</v>
      </c>
      <c r="D91">
        <v>4.9630000000000001</v>
      </c>
      <c r="E91">
        <v>5</v>
      </c>
      <c r="F91">
        <v>21.1098</v>
      </c>
      <c r="G91">
        <v>20.048999999999999</v>
      </c>
      <c r="H91">
        <v>8.0422999999999991</v>
      </c>
    </row>
    <row r="92" spans="1:8" x14ac:dyDescent="0.25">
      <c r="A92">
        <v>4</v>
      </c>
      <c r="B92">
        <v>9.7609999999999992</v>
      </c>
      <c r="C92">
        <v>9.5448000000000004</v>
      </c>
      <c r="D92">
        <v>4.7598000000000003</v>
      </c>
      <c r="E92">
        <v>1</v>
      </c>
      <c r="F92">
        <v>33.028300000000002</v>
      </c>
      <c r="G92">
        <v>34.597900000000003</v>
      </c>
      <c r="H92">
        <v>13.854200000000001</v>
      </c>
    </row>
    <row r="93" spans="1:8" x14ac:dyDescent="0.25">
      <c r="A93">
        <v>4</v>
      </c>
      <c r="B93">
        <v>9.7609999999999992</v>
      </c>
      <c r="C93">
        <v>9.5448000000000004</v>
      </c>
      <c r="D93">
        <v>4.7598000000000003</v>
      </c>
      <c r="E93">
        <v>2</v>
      </c>
      <c r="F93">
        <v>6.5034999999999998</v>
      </c>
      <c r="G93">
        <v>6.9202000000000004</v>
      </c>
      <c r="H93">
        <v>4.1430999999999996</v>
      </c>
    </row>
    <row r="94" spans="1:8" x14ac:dyDescent="0.25">
      <c r="A94">
        <v>4</v>
      </c>
      <c r="B94">
        <v>9.7609999999999992</v>
      </c>
      <c r="C94">
        <v>9.5448000000000004</v>
      </c>
      <c r="D94">
        <v>4.7598000000000003</v>
      </c>
      <c r="E94">
        <v>3</v>
      </c>
      <c r="F94">
        <v>11.479200000000001</v>
      </c>
      <c r="G94">
        <v>12.2316</v>
      </c>
      <c r="H94">
        <v>5.0057</v>
      </c>
    </row>
    <row r="95" spans="1:8" x14ac:dyDescent="0.25">
      <c r="A95">
        <v>4</v>
      </c>
      <c r="B95">
        <v>9.7609999999999992</v>
      </c>
      <c r="C95">
        <v>9.5448000000000004</v>
      </c>
      <c r="D95">
        <v>4.7598000000000003</v>
      </c>
      <c r="E95">
        <v>4</v>
      </c>
      <c r="F95">
        <v>5.3708</v>
      </c>
      <c r="G95">
        <v>5.5575999999999999</v>
      </c>
      <c r="H95">
        <v>3.8083999999999998</v>
      </c>
    </row>
    <row r="96" spans="1:8" x14ac:dyDescent="0.25">
      <c r="A96">
        <v>4</v>
      </c>
      <c r="B96">
        <v>9.7609999999999992</v>
      </c>
      <c r="C96">
        <v>9.5448000000000004</v>
      </c>
      <c r="D96">
        <v>4.7598000000000003</v>
      </c>
      <c r="E96">
        <v>5</v>
      </c>
      <c r="F96">
        <v>19.115100000000002</v>
      </c>
      <c r="G96">
        <v>20.102900000000002</v>
      </c>
      <c r="H96">
        <v>6.5800999999999998</v>
      </c>
    </row>
    <row r="97" spans="1:8" x14ac:dyDescent="0.25">
      <c r="A97">
        <v>4</v>
      </c>
      <c r="B97">
        <v>9.6524999999999999</v>
      </c>
      <c r="C97">
        <v>9.7013999999999996</v>
      </c>
      <c r="D97">
        <v>4.6623000000000001</v>
      </c>
      <c r="E97">
        <v>1</v>
      </c>
      <c r="F97">
        <v>34.4619</v>
      </c>
      <c r="G97">
        <v>34.256599999999999</v>
      </c>
      <c r="H97">
        <v>6.3102</v>
      </c>
    </row>
    <row r="98" spans="1:8" x14ac:dyDescent="0.25">
      <c r="A98">
        <v>4</v>
      </c>
      <c r="B98">
        <v>9.6524999999999999</v>
      </c>
      <c r="C98">
        <v>9.7013999999999996</v>
      </c>
      <c r="D98">
        <v>4.6623000000000001</v>
      </c>
      <c r="E98">
        <v>2</v>
      </c>
      <c r="F98">
        <v>6.8855000000000004</v>
      </c>
      <c r="G98">
        <v>7.0552999999999999</v>
      </c>
      <c r="H98">
        <v>5.2590000000000003</v>
      </c>
    </row>
    <row r="99" spans="1:8" x14ac:dyDescent="0.25">
      <c r="A99">
        <v>4</v>
      </c>
      <c r="B99">
        <v>9.6524999999999999</v>
      </c>
      <c r="C99">
        <v>9.7013999999999996</v>
      </c>
      <c r="D99">
        <v>4.6623000000000001</v>
      </c>
      <c r="E99">
        <v>3</v>
      </c>
      <c r="F99">
        <v>13.035</v>
      </c>
      <c r="G99">
        <v>12.197900000000001</v>
      </c>
      <c r="H99">
        <v>5.0046999999999997</v>
      </c>
    </row>
    <row r="100" spans="1:8" x14ac:dyDescent="0.25">
      <c r="A100">
        <v>4</v>
      </c>
      <c r="B100">
        <v>9.6524999999999999</v>
      </c>
      <c r="C100">
        <v>9.7013999999999996</v>
      </c>
      <c r="D100">
        <v>4.6623000000000001</v>
      </c>
      <c r="E100">
        <v>4</v>
      </c>
      <c r="F100">
        <v>6.2706999999999997</v>
      </c>
      <c r="G100">
        <v>5.2523999999999997</v>
      </c>
      <c r="H100">
        <v>4.3964999999999996</v>
      </c>
    </row>
    <row r="101" spans="1:8" x14ac:dyDescent="0.25">
      <c r="A101">
        <v>4</v>
      </c>
      <c r="B101">
        <v>9.6524999999999999</v>
      </c>
      <c r="C101">
        <v>9.7013999999999996</v>
      </c>
      <c r="D101">
        <v>4.6623000000000001</v>
      </c>
      <c r="E101">
        <v>5</v>
      </c>
      <c r="F101">
        <v>21.234200000000001</v>
      </c>
      <c r="G101">
        <v>20.306899999999999</v>
      </c>
      <c r="H101">
        <v>5.9341999999999997</v>
      </c>
    </row>
    <row r="102" spans="1:8" x14ac:dyDescent="0.25">
      <c r="A102">
        <v>5</v>
      </c>
      <c r="B102">
        <v>7.8341000000000003</v>
      </c>
      <c r="C102">
        <v>8.2605000000000004</v>
      </c>
      <c r="D102">
        <v>4.1544999999999996</v>
      </c>
      <c r="E102">
        <v>1</v>
      </c>
      <c r="F102">
        <v>46.293199999999999</v>
      </c>
      <c r="G102">
        <v>50.819200000000002</v>
      </c>
      <c r="H102">
        <v>17.899699999999999</v>
      </c>
    </row>
    <row r="103" spans="1:8" x14ac:dyDescent="0.25">
      <c r="A103">
        <v>5</v>
      </c>
      <c r="B103">
        <v>7.8341000000000003</v>
      </c>
      <c r="C103">
        <v>8.2605000000000004</v>
      </c>
      <c r="D103">
        <v>4.1544999999999996</v>
      </c>
      <c r="E103">
        <v>2</v>
      </c>
      <c r="F103">
        <v>9.9337</v>
      </c>
      <c r="G103">
        <v>10.1912</v>
      </c>
      <c r="H103">
        <v>5.7865000000000002</v>
      </c>
    </row>
    <row r="104" spans="1:8" x14ac:dyDescent="0.25">
      <c r="A104">
        <v>5</v>
      </c>
      <c r="B104">
        <v>7.8341000000000003</v>
      </c>
      <c r="C104">
        <v>8.2605000000000004</v>
      </c>
      <c r="D104">
        <v>4.1544999999999996</v>
      </c>
      <c r="E104">
        <v>3</v>
      </c>
      <c r="F104">
        <v>10.196199999999999</v>
      </c>
      <c r="G104">
        <v>8.6607000000000003</v>
      </c>
      <c r="H104">
        <v>4.4558999999999997</v>
      </c>
    </row>
    <row r="105" spans="1:8" x14ac:dyDescent="0.25">
      <c r="A105">
        <v>5</v>
      </c>
      <c r="B105">
        <v>7.8341000000000003</v>
      </c>
      <c r="C105">
        <v>8.2605000000000004</v>
      </c>
      <c r="D105">
        <v>4.1544999999999996</v>
      </c>
      <c r="E105">
        <v>4</v>
      </c>
      <c r="F105">
        <v>7.0194999999999999</v>
      </c>
      <c r="G105">
        <v>7.9311999999999996</v>
      </c>
      <c r="H105">
        <v>4.6379000000000001</v>
      </c>
    </row>
    <row r="106" spans="1:8" x14ac:dyDescent="0.25">
      <c r="A106">
        <v>5</v>
      </c>
      <c r="B106">
        <v>7.8341000000000003</v>
      </c>
      <c r="C106">
        <v>8.2605000000000004</v>
      </c>
      <c r="D106">
        <v>4.1544999999999996</v>
      </c>
      <c r="E106">
        <v>5</v>
      </c>
      <c r="F106">
        <v>13.223599999999999</v>
      </c>
      <c r="G106">
        <v>13.299200000000001</v>
      </c>
      <c r="H106">
        <v>6.3395000000000001</v>
      </c>
    </row>
    <row r="107" spans="1:8" x14ac:dyDescent="0.25">
      <c r="A107">
        <v>5</v>
      </c>
      <c r="B107">
        <v>7.9414999999999996</v>
      </c>
      <c r="C107">
        <v>8.1928000000000001</v>
      </c>
      <c r="D107">
        <v>4.3380999999999998</v>
      </c>
      <c r="E107">
        <v>1</v>
      </c>
      <c r="F107">
        <v>42.445700000000002</v>
      </c>
      <c r="G107">
        <v>50.644599999999997</v>
      </c>
      <c r="H107">
        <v>30.624099999999999</v>
      </c>
    </row>
    <row r="108" spans="1:8" x14ac:dyDescent="0.25">
      <c r="A108">
        <v>5</v>
      </c>
      <c r="B108">
        <v>7.9414999999999996</v>
      </c>
      <c r="C108">
        <v>8.1928000000000001</v>
      </c>
      <c r="D108">
        <v>4.3380999999999998</v>
      </c>
      <c r="E108">
        <v>2</v>
      </c>
      <c r="F108">
        <v>9.3816000000000006</v>
      </c>
      <c r="G108">
        <v>9.8691999999999993</v>
      </c>
      <c r="H108">
        <v>4.8381999999999996</v>
      </c>
    </row>
    <row r="109" spans="1:8" x14ac:dyDescent="0.25">
      <c r="A109">
        <v>5</v>
      </c>
      <c r="B109">
        <v>7.9414999999999996</v>
      </c>
      <c r="C109">
        <v>8.1928000000000001</v>
      </c>
      <c r="D109">
        <v>4.3380999999999998</v>
      </c>
      <c r="E109">
        <v>3</v>
      </c>
      <c r="F109">
        <v>9.7523999999999997</v>
      </c>
      <c r="G109">
        <v>8.3379999999999992</v>
      </c>
      <c r="H109">
        <v>5.0086000000000004</v>
      </c>
    </row>
    <row r="110" spans="1:8" x14ac:dyDescent="0.25">
      <c r="A110">
        <v>5</v>
      </c>
      <c r="B110">
        <v>7.9414999999999996</v>
      </c>
      <c r="C110">
        <v>8.1928000000000001</v>
      </c>
      <c r="D110">
        <v>4.3380999999999998</v>
      </c>
      <c r="E110">
        <v>4</v>
      </c>
      <c r="F110">
        <v>7.1041999999999996</v>
      </c>
      <c r="G110">
        <v>7.5682</v>
      </c>
      <c r="H110">
        <v>4.74</v>
      </c>
    </row>
    <row r="111" spans="1:8" x14ac:dyDescent="0.25">
      <c r="A111">
        <v>5</v>
      </c>
      <c r="B111">
        <v>7.9414999999999996</v>
      </c>
      <c r="C111">
        <v>8.1928000000000001</v>
      </c>
      <c r="D111">
        <v>4.3380999999999998</v>
      </c>
      <c r="E111">
        <v>5</v>
      </c>
      <c r="F111">
        <v>13.1557</v>
      </c>
      <c r="G111">
        <v>13.1251</v>
      </c>
      <c r="H111">
        <v>7.0671999999999997</v>
      </c>
    </row>
    <row r="112" spans="1:8" x14ac:dyDescent="0.25">
      <c r="A112">
        <v>5</v>
      </c>
      <c r="B112">
        <v>7.8739999999999997</v>
      </c>
      <c r="C112">
        <v>8.2127999999999997</v>
      </c>
      <c r="D112">
        <v>4.2510000000000003</v>
      </c>
      <c r="E112">
        <v>1</v>
      </c>
      <c r="F112">
        <v>40.610300000000002</v>
      </c>
      <c r="G112">
        <v>50.221699999999998</v>
      </c>
      <c r="H112">
        <v>18.543500000000002</v>
      </c>
    </row>
    <row r="113" spans="1:8" x14ac:dyDescent="0.25">
      <c r="A113">
        <v>5</v>
      </c>
      <c r="B113">
        <v>7.8739999999999997</v>
      </c>
      <c r="C113">
        <v>8.2127999999999997</v>
      </c>
      <c r="D113">
        <v>4.2510000000000003</v>
      </c>
      <c r="E113">
        <v>2</v>
      </c>
      <c r="F113">
        <v>9.6440000000000001</v>
      </c>
      <c r="G113">
        <v>9.8684999999999992</v>
      </c>
      <c r="H113">
        <v>6.0869</v>
      </c>
    </row>
    <row r="114" spans="1:8" x14ac:dyDescent="0.25">
      <c r="A114">
        <v>5</v>
      </c>
      <c r="B114">
        <v>7.8739999999999997</v>
      </c>
      <c r="C114">
        <v>8.2127999999999997</v>
      </c>
      <c r="D114">
        <v>4.2510000000000003</v>
      </c>
      <c r="E114">
        <v>3</v>
      </c>
      <c r="F114">
        <v>10.3544</v>
      </c>
      <c r="G114">
        <v>8.3895</v>
      </c>
      <c r="H114">
        <v>4.4698000000000002</v>
      </c>
    </row>
    <row r="115" spans="1:8" x14ac:dyDescent="0.25">
      <c r="A115">
        <v>5</v>
      </c>
      <c r="B115">
        <v>7.8739999999999997</v>
      </c>
      <c r="C115">
        <v>8.2127999999999997</v>
      </c>
      <c r="D115">
        <v>4.2510000000000003</v>
      </c>
      <c r="E115">
        <v>4</v>
      </c>
      <c r="F115">
        <v>7.3582000000000001</v>
      </c>
      <c r="G115">
        <v>7.2873000000000001</v>
      </c>
      <c r="H115">
        <v>4.4211</v>
      </c>
    </row>
    <row r="116" spans="1:8" x14ac:dyDescent="0.25">
      <c r="A116">
        <v>5</v>
      </c>
      <c r="B116">
        <v>7.8739999999999997</v>
      </c>
      <c r="C116">
        <v>8.2127999999999997</v>
      </c>
      <c r="D116">
        <v>4.2510000000000003</v>
      </c>
      <c r="E116">
        <v>5</v>
      </c>
      <c r="F116">
        <v>12.9436</v>
      </c>
      <c r="G116">
        <v>13.118</v>
      </c>
      <c r="H116">
        <v>6.1791</v>
      </c>
    </row>
    <row r="117" spans="1:8" x14ac:dyDescent="0.25">
      <c r="A117">
        <v>5</v>
      </c>
      <c r="B117">
        <v>7.9889000000000001</v>
      </c>
      <c r="C117">
        <v>8.1957000000000004</v>
      </c>
      <c r="D117">
        <v>4.0339999999999998</v>
      </c>
      <c r="E117">
        <v>1</v>
      </c>
      <c r="F117">
        <v>43.195799999999998</v>
      </c>
      <c r="G117">
        <v>50.153399999999998</v>
      </c>
      <c r="H117">
        <v>21.160399999999999</v>
      </c>
    </row>
    <row r="118" spans="1:8" x14ac:dyDescent="0.25">
      <c r="A118">
        <v>5</v>
      </c>
      <c r="B118">
        <v>7.9889000000000001</v>
      </c>
      <c r="C118">
        <v>8.1957000000000004</v>
      </c>
      <c r="D118">
        <v>4.0339999999999998</v>
      </c>
      <c r="E118">
        <v>2</v>
      </c>
      <c r="F118">
        <v>9.1691000000000003</v>
      </c>
      <c r="G118">
        <v>9.7582000000000004</v>
      </c>
      <c r="H118">
        <v>4.4683999999999999</v>
      </c>
    </row>
    <row r="119" spans="1:8" x14ac:dyDescent="0.25">
      <c r="A119">
        <v>5</v>
      </c>
      <c r="B119">
        <v>7.9889000000000001</v>
      </c>
      <c r="C119">
        <v>8.1957000000000004</v>
      </c>
      <c r="D119">
        <v>4.0339999999999998</v>
      </c>
      <c r="E119">
        <v>3</v>
      </c>
      <c r="F119">
        <v>9.2350999999999992</v>
      </c>
      <c r="G119">
        <v>8.4684000000000008</v>
      </c>
      <c r="H119">
        <v>4.1538000000000004</v>
      </c>
    </row>
    <row r="120" spans="1:8" x14ac:dyDescent="0.25">
      <c r="A120">
        <v>5</v>
      </c>
      <c r="B120">
        <v>7.9889000000000001</v>
      </c>
      <c r="C120">
        <v>8.1957000000000004</v>
      </c>
      <c r="D120">
        <v>4.0339999999999998</v>
      </c>
      <c r="E120">
        <v>4</v>
      </c>
      <c r="F120">
        <v>7.0644</v>
      </c>
      <c r="G120">
        <v>7.3723999999999998</v>
      </c>
      <c r="H120">
        <v>4.2191999999999998</v>
      </c>
    </row>
    <row r="121" spans="1:8" x14ac:dyDescent="0.25">
      <c r="A121">
        <v>5</v>
      </c>
      <c r="B121">
        <v>7.9889000000000001</v>
      </c>
      <c r="C121">
        <v>8.1957000000000004</v>
      </c>
      <c r="D121">
        <v>4.0339999999999998</v>
      </c>
      <c r="E121">
        <v>5</v>
      </c>
      <c r="F121">
        <v>13.1068</v>
      </c>
      <c r="G121">
        <v>13.253299999999999</v>
      </c>
      <c r="H121">
        <v>5.407</v>
      </c>
    </row>
    <row r="122" spans="1:8" x14ac:dyDescent="0.25">
      <c r="A122">
        <v>5</v>
      </c>
      <c r="B122">
        <v>7.9711999999999996</v>
      </c>
      <c r="C122">
        <v>7.8528000000000002</v>
      </c>
      <c r="D122">
        <v>4.0826000000000002</v>
      </c>
      <c r="E122">
        <v>1</v>
      </c>
      <c r="F122">
        <v>42.438400000000001</v>
      </c>
      <c r="G122">
        <v>43.978400000000001</v>
      </c>
      <c r="H122">
        <v>13.710599999999999</v>
      </c>
    </row>
    <row r="123" spans="1:8" x14ac:dyDescent="0.25">
      <c r="A123">
        <v>5</v>
      </c>
      <c r="B123">
        <v>7.9711999999999996</v>
      </c>
      <c r="C123">
        <v>7.8528000000000002</v>
      </c>
      <c r="D123">
        <v>4.0826000000000002</v>
      </c>
      <c r="E123">
        <v>2</v>
      </c>
      <c r="F123">
        <v>9.6120999999999999</v>
      </c>
      <c r="G123">
        <v>9.7088000000000001</v>
      </c>
      <c r="H123">
        <v>5.1510999999999996</v>
      </c>
    </row>
    <row r="124" spans="1:8" x14ac:dyDescent="0.25">
      <c r="A124">
        <v>5</v>
      </c>
      <c r="B124">
        <v>7.9711999999999996</v>
      </c>
      <c r="C124">
        <v>7.8528000000000002</v>
      </c>
      <c r="D124">
        <v>4.0826000000000002</v>
      </c>
      <c r="E124">
        <v>3</v>
      </c>
      <c r="F124">
        <v>9.8424999999999994</v>
      </c>
      <c r="G124">
        <v>9.9384999999999994</v>
      </c>
      <c r="H124">
        <v>4.8323999999999998</v>
      </c>
    </row>
    <row r="125" spans="1:8" x14ac:dyDescent="0.25">
      <c r="A125">
        <v>5</v>
      </c>
      <c r="B125">
        <v>7.9711999999999996</v>
      </c>
      <c r="C125">
        <v>7.8528000000000002</v>
      </c>
      <c r="D125">
        <v>4.0826000000000002</v>
      </c>
      <c r="E125">
        <v>4</v>
      </c>
      <c r="F125">
        <v>7.2446000000000002</v>
      </c>
      <c r="G125">
        <v>6.4057000000000004</v>
      </c>
      <c r="H125">
        <v>3.8229000000000002</v>
      </c>
    </row>
    <row r="126" spans="1:8" x14ac:dyDescent="0.25">
      <c r="A126">
        <v>5</v>
      </c>
      <c r="B126">
        <v>7.9711999999999996</v>
      </c>
      <c r="C126">
        <v>7.8528000000000002</v>
      </c>
      <c r="D126">
        <v>4.0826000000000002</v>
      </c>
      <c r="E126">
        <v>5</v>
      </c>
      <c r="F126">
        <v>13.325200000000001</v>
      </c>
      <c r="G126">
        <v>12.976900000000001</v>
      </c>
      <c r="H126">
        <v>5.8334000000000001</v>
      </c>
    </row>
    <row r="127" spans="1:8" x14ac:dyDescent="0.25">
      <c r="B127">
        <f>AVERAGE(index__4[err_independant_train])</f>
        <v>8.8658920000000023</v>
      </c>
      <c r="C127">
        <f>AVERAGE(index__4[err_all_dimenssion_regression_train])</f>
        <v>8.9369519999999998</v>
      </c>
      <c r="D127">
        <f>AVERAGE(index__4[err_time_series_train])</f>
        <v>4.255303999999998</v>
      </c>
      <c r="E127">
        <f>AVERAGE(index__4[dataset])</f>
        <v>3</v>
      </c>
      <c r="F127">
        <f>AVERAGE(index__4[err_indep_regression_test_t])</f>
        <v>20.325901599999998</v>
      </c>
      <c r="G127">
        <f>AVERAGE(index__4[err_regression_test_t])</f>
        <v>20.696527200000013</v>
      </c>
      <c r="H127">
        <f>AVERAGE(index__4[err_time_series_test_t])</f>
        <v>6.3809576000000012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97C70-A859-4674-BF96-6C3EBBB47014}">
  <dimension ref="A1:H127"/>
  <sheetViews>
    <sheetView topLeftCell="A106" workbookViewId="0">
      <selection activeCell="B127" sqref="B127:H127"/>
    </sheetView>
  </sheetViews>
  <sheetFormatPr defaultRowHeight="15" x14ac:dyDescent="0.25"/>
  <cols>
    <col min="1" max="1" width="8.7109375" bestFit="1" customWidth="1"/>
    <col min="2" max="2" width="23.85546875" bestFit="1" customWidth="1"/>
    <col min="3" max="3" width="36.5703125" bestFit="1" customWidth="1"/>
    <col min="4" max="4" width="22.7109375" bestFit="1" customWidth="1"/>
    <col min="5" max="5" width="9.85546875" bestFit="1" customWidth="1"/>
    <col min="6" max="6" width="29" bestFit="1" customWidth="1"/>
    <col min="7" max="7" width="22.5703125" bestFit="1" customWidth="1"/>
    <col min="8" max="8" width="23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v>7.7968000000000002</v>
      </c>
      <c r="C2">
        <v>7.6957000000000004</v>
      </c>
      <c r="D2">
        <v>4.9741999999999997</v>
      </c>
      <c r="E2">
        <v>1</v>
      </c>
      <c r="F2">
        <v>12.1737</v>
      </c>
      <c r="G2">
        <v>13.5794</v>
      </c>
      <c r="H2">
        <v>7.0960000000000001</v>
      </c>
    </row>
    <row r="3" spans="1:8" x14ac:dyDescent="0.25">
      <c r="A3">
        <v>1</v>
      </c>
      <c r="B3">
        <v>7.7968000000000002</v>
      </c>
      <c r="C3">
        <v>7.6957000000000004</v>
      </c>
      <c r="D3">
        <v>4.9741999999999997</v>
      </c>
      <c r="E3">
        <v>2</v>
      </c>
      <c r="F3">
        <v>24.593</v>
      </c>
      <c r="G3">
        <v>24.475899999999999</v>
      </c>
      <c r="H3">
        <v>17.755500000000001</v>
      </c>
    </row>
    <row r="4" spans="1:8" x14ac:dyDescent="0.25">
      <c r="A4">
        <v>1</v>
      </c>
      <c r="B4">
        <v>7.7968000000000002</v>
      </c>
      <c r="C4">
        <v>7.6957000000000004</v>
      </c>
      <c r="D4">
        <v>4.9741999999999997</v>
      </c>
      <c r="E4">
        <v>3</v>
      </c>
      <c r="F4">
        <v>41.995399999999997</v>
      </c>
      <c r="G4">
        <v>41.938200000000002</v>
      </c>
      <c r="H4">
        <v>17.646799999999999</v>
      </c>
    </row>
    <row r="5" spans="1:8" x14ac:dyDescent="0.25">
      <c r="A5">
        <v>1</v>
      </c>
      <c r="B5">
        <v>7.7968000000000002</v>
      </c>
      <c r="C5">
        <v>7.6957000000000004</v>
      </c>
      <c r="D5">
        <v>4.9741999999999997</v>
      </c>
      <c r="E5">
        <v>4</v>
      </c>
      <c r="F5">
        <v>37.043900000000001</v>
      </c>
      <c r="G5">
        <v>34.201099999999997</v>
      </c>
      <c r="H5">
        <v>28.251200000000001</v>
      </c>
    </row>
    <row r="6" spans="1:8" x14ac:dyDescent="0.25">
      <c r="A6">
        <v>1</v>
      </c>
      <c r="B6">
        <v>7.7968000000000002</v>
      </c>
      <c r="C6">
        <v>7.6957000000000004</v>
      </c>
      <c r="D6">
        <v>4.9741999999999997</v>
      </c>
      <c r="E6">
        <v>5</v>
      </c>
      <c r="F6">
        <v>58.555300000000003</v>
      </c>
      <c r="G6">
        <v>57.123199999999997</v>
      </c>
      <c r="H6">
        <v>10.9732</v>
      </c>
    </row>
    <row r="7" spans="1:8" x14ac:dyDescent="0.25">
      <c r="A7">
        <v>1</v>
      </c>
      <c r="B7">
        <v>7.8247999999999998</v>
      </c>
      <c r="C7">
        <v>7.6478000000000002</v>
      </c>
      <c r="D7">
        <v>5.3266999999999998</v>
      </c>
      <c r="E7">
        <v>1</v>
      </c>
      <c r="F7">
        <v>11.995799999999999</v>
      </c>
      <c r="G7">
        <v>12.382300000000001</v>
      </c>
      <c r="H7">
        <v>7.4621000000000004</v>
      </c>
    </row>
    <row r="8" spans="1:8" x14ac:dyDescent="0.25">
      <c r="A8">
        <v>1</v>
      </c>
      <c r="B8">
        <v>7.8247999999999998</v>
      </c>
      <c r="C8">
        <v>7.6478000000000002</v>
      </c>
      <c r="D8">
        <v>5.3266999999999998</v>
      </c>
      <c r="E8">
        <v>2</v>
      </c>
      <c r="F8">
        <v>22.4757</v>
      </c>
      <c r="G8">
        <v>24.373799999999999</v>
      </c>
      <c r="H8">
        <v>15.5932</v>
      </c>
    </row>
    <row r="9" spans="1:8" x14ac:dyDescent="0.25">
      <c r="A9">
        <v>1</v>
      </c>
      <c r="B9">
        <v>7.8247999999999998</v>
      </c>
      <c r="C9">
        <v>7.6478000000000002</v>
      </c>
      <c r="D9">
        <v>5.3266999999999998</v>
      </c>
      <c r="E9">
        <v>3</v>
      </c>
      <c r="F9">
        <v>37.794899999999998</v>
      </c>
      <c r="G9">
        <v>41.791499999999999</v>
      </c>
      <c r="H9">
        <v>22.242799999999999</v>
      </c>
    </row>
    <row r="10" spans="1:8" x14ac:dyDescent="0.25">
      <c r="A10">
        <v>1</v>
      </c>
      <c r="B10">
        <v>7.8247999999999998</v>
      </c>
      <c r="C10">
        <v>7.6478000000000002</v>
      </c>
      <c r="D10">
        <v>5.3266999999999998</v>
      </c>
      <c r="E10">
        <v>4</v>
      </c>
      <c r="F10">
        <v>31.726800000000001</v>
      </c>
      <c r="G10">
        <v>34.819000000000003</v>
      </c>
      <c r="H10">
        <v>32.911999999999999</v>
      </c>
    </row>
    <row r="11" spans="1:8" x14ac:dyDescent="0.25">
      <c r="A11">
        <v>1</v>
      </c>
      <c r="B11">
        <v>7.8247999999999998</v>
      </c>
      <c r="C11">
        <v>7.6478000000000002</v>
      </c>
      <c r="D11">
        <v>5.3266999999999998</v>
      </c>
      <c r="E11">
        <v>5</v>
      </c>
      <c r="F11">
        <v>52.859699999999997</v>
      </c>
      <c r="G11">
        <v>57.2044</v>
      </c>
      <c r="H11">
        <v>10.9335</v>
      </c>
    </row>
    <row r="12" spans="1:8" x14ac:dyDescent="0.25">
      <c r="A12">
        <v>1</v>
      </c>
      <c r="B12">
        <v>7.8411999999999997</v>
      </c>
      <c r="C12">
        <v>7.7881999999999998</v>
      </c>
      <c r="D12">
        <v>4.9824999999999999</v>
      </c>
      <c r="E12">
        <v>1</v>
      </c>
      <c r="F12">
        <v>12.7387</v>
      </c>
      <c r="G12">
        <v>11.7744</v>
      </c>
      <c r="H12">
        <v>6.5807000000000002</v>
      </c>
    </row>
    <row r="13" spans="1:8" x14ac:dyDescent="0.25">
      <c r="A13">
        <v>1</v>
      </c>
      <c r="B13">
        <v>7.8411999999999997</v>
      </c>
      <c r="C13">
        <v>7.7881999999999998</v>
      </c>
      <c r="D13">
        <v>4.9824999999999999</v>
      </c>
      <c r="E13">
        <v>2</v>
      </c>
      <c r="F13">
        <v>21.937999999999999</v>
      </c>
      <c r="G13">
        <v>23.862200000000001</v>
      </c>
      <c r="H13">
        <v>8.843</v>
      </c>
    </row>
    <row r="14" spans="1:8" x14ac:dyDescent="0.25">
      <c r="A14">
        <v>1</v>
      </c>
      <c r="B14">
        <v>7.8411999999999997</v>
      </c>
      <c r="C14">
        <v>7.7881999999999998</v>
      </c>
      <c r="D14">
        <v>4.9824999999999999</v>
      </c>
      <c r="E14">
        <v>3</v>
      </c>
      <c r="F14">
        <v>38.550800000000002</v>
      </c>
      <c r="G14">
        <v>40.374099999999999</v>
      </c>
      <c r="H14">
        <v>15.4229</v>
      </c>
    </row>
    <row r="15" spans="1:8" x14ac:dyDescent="0.25">
      <c r="A15">
        <v>1</v>
      </c>
      <c r="B15">
        <v>7.8411999999999997</v>
      </c>
      <c r="C15">
        <v>7.7881999999999998</v>
      </c>
      <c r="D15">
        <v>4.9824999999999999</v>
      </c>
      <c r="E15">
        <v>4</v>
      </c>
      <c r="F15">
        <v>32.2881</v>
      </c>
      <c r="G15">
        <v>33.207900000000002</v>
      </c>
      <c r="H15">
        <v>14.3413</v>
      </c>
    </row>
    <row r="16" spans="1:8" x14ac:dyDescent="0.25">
      <c r="A16">
        <v>1</v>
      </c>
      <c r="B16">
        <v>7.8411999999999997</v>
      </c>
      <c r="C16">
        <v>7.7881999999999998</v>
      </c>
      <c r="D16">
        <v>4.9824999999999999</v>
      </c>
      <c r="E16">
        <v>5</v>
      </c>
      <c r="F16">
        <v>52.183</v>
      </c>
      <c r="G16">
        <v>55.275500000000001</v>
      </c>
      <c r="H16">
        <v>13.387600000000001</v>
      </c>
    </row>
    <row r="17" spans="1:8" x14ac:dyDescent="0.25">
      <c r="A17">
        <v>1</v>
      </c>
      <c r="B17">
        <v>7.7061999999999999</v>
      </c>
      <c r="C17">
        <v>7.8704000000000001</v>
      </c>
      <c r="D17">
        <v>5.15</v>
      </c>
      <c r="E17">
        <v>1</v>
      </c>
      <c r="F17">
        <v>12.530900000000001</v>
      </c>
      <c r="G17">
        <v>12.2981</v>
      </c>
      <c r="H17">
        <v>7.7458999999999998</v>
      </c>
    </row>
    <row r="18" spans="1:8" x14ac:dyDescent="0.25">
      <c r="A18">
        <v>1</v>
      </c>
      <c r="B18">
        <v>7.7061999999999999</v>
      </c>
      <c r="C18">
        <v>7.8704000000000001</v>
      </c>
      <c r="D18">
        <v>5.15</v>
      </c>
      <c r="E18">
        <v>2</v>
      </c>
      <c r="F18">
        <v>22.9785</v>
      </c>
      <c r="G18">
        <v>24.7624</v>
      </c>
      <c r="H18">
        <v>31.927199999999999</v>
      </c>
    </row>
    <row r="19" spans="1:8" x14ac:dyDescent="0.25">
      <c r="A19">
        <v>1</v>
      </c>
      <c r="B19">
        <v>7.7061999999999999</v>
      </c>
      <c r="C19">
        <v>7.8704000000000001</v>
      </c>
      <c r="D19">
        <v>5.15</v>
      </c>
      <c r="E19">
        <v>3</v>
      </c>
      <c r="F19">
        <v>38.2958</v>
      </c>
      <c r="G19">
        <v>41.6297</v>
      </c>
      <c r="H19">
        <v>33.614199999999997</v>
      </c>
    </row>
    <row r="20" spans="1:8" x14ac:dyDescent="0.25">
      <c r="A20">
        <v>1</v>
      </c>
      <c r="B20">
        <v>7.7061999999999999</v>
      </c>
      <c r="C20">
        <v>7.8704000000000001</v>
      </c>
      <c r="D20">
        <v>5.15</v>
      </c>
      <c r="E20">
        <v>4</v>
      </c>
      <c r="F20">
        <v>30.965</v>
      </c>
      <c r="G20">
        <v>33.811199999999999</v>
      </c>
      <c r="H20">
        <v>44.943199999999997</v>
      </c>
    </row>
    <row r="21" spans="1:8" x14ac:dyDescent="0.25">
      <c r="A21">
        <v>1</v>
      </c>
      <c r="B21">
        <v>7.7061999999999999</v>
      </c>
      <c r="C21">
        <v>7.8704000000000001</v>
      </c>
      <c r="D21">
        <v>5.15</v>
      </c>
      <c r="E21">
        <v>5</v>
      </c>
      <c r="F21">
        <v>50.8827</v>
      </c>
      <c r="G21">
        <v>56.136299999999999</v>
      </c>
      <c r="H21">
        <v>43.449199999999998</v>
      </c>
    </row>
    <row r="22" spans="1:8" x14ac:dyDescent="0.25">
      <c r="A22">
        <v>1</v>
      </c>
      <c r="B22">
        <v>7.7988999999999997</v>
      </c>
      <c r="C22">
        <v>8.0025999999999993</v>
      </c>
      <c r="D22">
        <v>5.4762000000000004</v>
      </c>
      <c r="E22">
        <v>1</v>
      </c>
      <c r="F22">
        <v>11.5243</v>
      </c>
      <c r="G22">
        <v>12.877000000000001</v>
      </c>
      <c r="H22">
        <v>9.6608999999999998</v>
      </c>
    </row>
    <row r="23" spans="1:8" x14ac:dyDescent="0.25">
      <c r="A23">
        <v>1</v>
      </c>
      <c r="B23">
        <v>7.7988999999999997</v>
      </c>
      <c r="C23">
        <v>8.0025999999999993</v>
      </c>
      <c r="D23">
        <v>5.4762000000000004</v>
      </c>
      <c r="E23">
        <v>2</v>
      </c>
      <c r="F23">
        <v>24.196999999999999</v>
      </c>
      <c r="G23">
        <v>25.3383</v>
      </c>
      <c r="H23">
        <v>8.9101999999999997</v>
      </c>
    </row>
    <row r="24" spans="1:8" x14ac:dyDescent="0.25">
      <c r="A24">
        <v>1</v>
      </c>
      <c r="B24">
        <v>7.7988999999999997</v>
      </c>
      <c r="C24">
        <v>8.0025999999999993</v>
      </c>
      <c r="D24">
        <v>5.4762000000000004</v>
      </c>
      <c r="E24">
        <v>3</v>
      </c>
      <c r="F24">
        <v>40.742800000000003</v>
      </c>
      <c r="G24">
        <v>41.801200000000001</v>
      </c>
      <c r="H24">
        <v>18.331900000000001</v>
      </c>
    </row>
    <row r="25" spans="1:8" x14ac:dyDescent="0.25">
      <c r="A25">
        <v>1</v>
      </c>
      <c r="B25">
        <v>7.7988999999999997</v>
      </c>
      <c r="C25">
        <v>8.0025999999999993</v>
      </c>
      <c r="D25">
        <v>5.4762000000000004</v>
      </c>
      <c r="E25">
        <v>4</v>
      </c>
      <c r="F25">
        <v>34.109200000000001</v>
      </c>
      <c r="G25">
        <v>33.148299999999999</v>
      </c>
      <c r="H25">
        <v>17.461099999999998</v>
      </c>
    </row>
    <row r="26" spans="1:8" x14ac:dyDescent="0.25">
      <c r="A26">
        <v>1</v>
      </c>
      <c r="B26">
        <v>7.7988999999999997</v>
      </c>
      <c r="C26">
        <v>8.0025999999999993</v>
      </c>
      <c r="D26">
        <v>5.4762000000000004</v>
      </c>
      <c r="E26">
        <v>5</v>
      </c>
      <c r="F26">
        <v>56.758400000000002</v>
      </c>
      <c r="G26">
        <v>57.216500000000003</v>
      </c>
      <c r="H26">
        <v>16.267299999999999</v>
      </c>
    </row>
    <row r="27" spans="1:8" x14ac:dyDescent="0.25">
      <c r="A27">
        <v>2</v>
      </c>
      <c r="B27">
        <v>8.9949999999999992</v>
      </c>
      <c r="C27">
        <v>9.0469000000000008</v>
      </c>
      <c r="D27">
        <v>3.2086999999999999</v>
      </c>
      <c r="E27">
        <v>1</v>
      </c>
      <c r="F27">
        <v>17.135899999999999</v>
      </c>
      <c r="G27">
        <v>17.502500000000001</v>
      </c>
      <c r="H27">
        <v>6.9318999999999997</v>
      </c>
    </row>
    <row r="28" spans="1:8" x14ac:dyDescent="0.25">
      <c r="A28">
        <v>2</v>
      </c>
      <c r="B28">
        <v>8.9949999999999992</v>
      </c>
      <c r="C28">
        <v>9.0469000000000008</v>
      </c>
      <c r="D28">
        <v>3.2086999999999999</v>
      </c>
      <c r="E28">
        <v>2</v>
      </c>
      <c r="F28">
        <v>14.9186</v>
      </c>
      <c r="G28">
        <v>15.3141</v>
      </c>
      <c r="H28">
        <v>5.6102999999999996</v>
      </c>
    </row>
    <row r="29" spans="1:8" x14ac:dyDescent="0.25">
      <c r="A29">
        <v>2</v>
      </c>
      <c r="B29">
        <v>8.9949999999999992</v>
      </c>
      <c r="C29">
        <v>9.0469000000000008</v>
      </c>
      <c r="D29">
        <v>3.2086999999999999</v>
      </c>
      <c r="E29">
        <v>3</v>
      </c>
      <c r="F29">
        <v>29.413900000000002</v>
      </c>
      <c r="G29">
        <v>29.518899999999999</v>
      </c>
      <c r="H29">
        <v>7.6024000000000003</v>
      </c>
    </row>
    <row r="30" spans="1:8" x14ac:dyDescent="0.25">
      <c r="A30">
        <v>2</v>
      </c>
      <c r="B30">
        <v>8.9949999999999992</v>
      </c>
      <c r="C30">
        <v>9.0469000000000008</v>
      </c>
      <c r="D30">
        <v>3.2086999999999999</v>
      </c>
      <c r="E30">
        <v>4</v>
      </c>
      <c r="F30">
        <v>21.175899999999999</v>
      </c>
      <c r="G30">
        <v>20.285</v>
      </c>
      <c r="H30">
        <v>6.8231999999999999</v>
      </c>
    </row>
    <row r="31" spans="1:8" x14ac:dyDescent="0.25">
      <c r="A31">
        <v>2</v>
      </c>
      <c r="B31">
        <v>8.9949999999999992</v>
      </c>
      <c r="C31">
        <v>9.0469000000000008</v>
      </c>
      <c r="D31">
        <v>3.2086999999999999</v>
      </c>
      <c r="E31">
        <v>5</v>
      </c>
      <c r="F31">
        <v>40.452100000000002</v>
      </c>
      <c r="G31">
        <v>40.428800000000003</v>
      </c>
      <c r="H31">
        <v>8.1346000000000007</v>
      </c>
    </row>
    <row r="32" spans="1:8" x14ac:dyDescent="0.25">
      <c r="A32">
        <v>2</v>
      </c>
      <c r="B32">
        <v>8.9755000000000003</v>
      </c>
      <c r="C32">
        <v>8.9747000000000003</v>
      </c>
      <c r="D32">
        <v>3.2284000000000002</v>
      </c>
      <c r="E32">
        <v>1</v>
      </c>
      <c r="F32">
        <v>18.5214</v>
      </c>
      <c r="G32">
        <v>17.651399999999999</v>
      </c>
      <c r="H32">
        <v>6.4881000000000002</v>
      </c>
    </row>
    <row r="33" spans="1:8" x14ac:dyDescent="0.25">
      <c r="A33">
        <v>2</v>
      </c>
      <c r="B33">
        <v>8.9755000000000003</v>
      </c>
      <c r="C33">
        <v>8.9747000000000003</v>
      </c>
      <c r="D33">
        <v>3.2284000000000002</v>
      </c>
      <c r="E33">
        <v>2</v>
      </c>
      <c r="F33">
        <v>15.3848</v>
      </c>
      <c r="G33">
        <v>14.8132</v>
      </c>
      <c r="H33">
        <v>3.8668999999999998</v>
      </c>
    </row>
    <row r="34" spans="1:8" x14ac:dyDescent="0.25">
      <c r="A34">
        <v>2</v>
      </c>
      <c r="B34">
        <v>8.9755000000000003</v>
      </c>
      <c r="C34">
        <v>8.9747000000000003</v>
      </c>
      <c r="D34">
        <v>3.2284000000000002</v>
      </c>
      <c r="E34">
        <v>3</v>
      </c>
      <c r="F34">
        <v>30.146599999999999</v>
      </c>
      <c r="G34">
        <v>28.971699999999998</v>
      </c>
      <c r="H34">
        <v>5.4298999999999999</v>
      </c>
    </row>
    <row r="35" spans="1:8" x14ac:dyDescent="0.25">
      <c r="A35">
        <v>2</v>
      </c>
      <c r="B35">
        <v>8.9755000000000003</v>
      </c>
      <c r="C35">
        <v>8.9747000000000003</v>
      </c>
      <c r="D35">
        <v>3.2284000000000002</v>
      </c>
      <c r="E35">
        <v>4</v>
      </c>
      <c r="F35">
        <v>20.6036</v>
      </c>
      <c r="G35">
        <v>19.435500000000001</v>
      </c>
      <c r="H35">
        <v>3.7664</v>
      </c>
    </row>
    <row r="36" spans="1:8" x14ac:dyDescent="0.25">
      <c r="A36">
        <v>2</v>
      </c>
      <c r="B36">
        <v>8.9755000000000003</v>
      </c>
      <c r="C36">
        <v>8.9747000000000003</v>
      </c>
      <c r="D36">
        <v>3.2284000000000002</v>
      </c>
      <c r="E36">
        <v>5</v>
      </c>
      <c r="F36">
        <v>42.598399999999998</v>
      </c>
      <c r="G36">
        <v>38.886200000000002</v>
      </c>
      <c r="H36">
        <v>5.4922000000000004</v>
      </c>
    </row>
    <row r="37" spans="1:8" x14ac:dyDescent="0.25">
      <c r="A37">
        <v>2</v>
      </c>
      <c r="B37">
        <v>9.2697000000000003</v>
      </c>
      <c r="C37">
        <v>8.9316999999999993</v>
      </c>
      <c r="D37">
        <v>3.3342999999999998</v>
      </c>
      <c r="E37">
        <v>1</v>
      </c>
      <c r="F37">
        <v>17.2561</v>
      </c>
      <c r="G37">
        <v>17.471699999999998</v>
      </c>
      <c r="H37">
        <v>6.8475999999999999</v>
      </c>
    </row>
    <row r="38" spans="1:8" x14ac:dyDescent="0.25">
      <c r="A38">
        <v>2</v>
      </c>
      <c r="B38">
        <v>9.2697000000000003</v>
      </c>
      <c r="C38">
        <v>8.9316999999999993</v>
      </c>
      <c r="D38">
        <v>3.3342999999999998</v>
      </c>
      <c r="E38">
        <v>2</v>
      </c>
      <c r="F38">
        <v>13.8758</v>
      </c>
      <c r="G38">
        <v>14.8386</v>
      </c>
      <c r="H38">
        <v>4.2595000000000001</v>
      </c>
    </row>
    <row r="39" spans="1:8" x14ac:dyDescent="0.25">
      <c r="A39">
        <v>2</v>
      </c>
      <c r="B39">
        <v>9.2697000000000003</v>
      </c>
      <c r="C39">
        <v>8.9316999999999993</v>
      </c>
      <c r="D39">
        <v>3.3342999999999998</v>
      </c>
      <c r="E39">
        <v>3</v>
      </c>
      <c r="F39">
        <v>28.7788</v>
      </c>
      <c r="G39">
        <v>29.136399999999998</v>
      </c>
      <c r="H39">
        <v>4.9210000000000003</v>
      </c>
    </row>
    <row r="40" spans="1:8" x14ac:dyDescent="0.25">
      <c r="A40">
        <v>2</v>
      </c>
      <c r="B40">
        <v>9.2697000000000003</v>
      </c>
      <c r="C40">
        <v>8.9316999999999993</v>
      </c>
      <c r="D40">
        <v>3.3342999999999998</v>
      </c>
      <c r="E40">
        <v>4</v>
      </c>
      <c r="F40">
        <v>19.477799999999998</v>
      </c>
      <c r="G40">
        <v>20.0992</v>
      </c>
      <c r="H40">
        <v>4.4058999999999999</v>
      </c>
    </row>
    <row r="41" spans="1:8" x14ac:dyDescent="0.25">
      <c r="A41">
        <v>2</v>
      </c>
      <c r="B41">
        <v>9.2697000000000003</v>
      </c>
      <c r="C41">
        <v>8.9316999999999993</v>
      </c>
      <c r="D41">
        <v>3.3342999999999998</v>
      </c>
      <c r="E41">
        <v>5</v>
      </c>
      <c r="F41">
        <v>39.2502</v>
      </c>
      <c r="G41">
        <v>40.185299999999998</v>
      </c>
      <c r="H41">
        <v>6.93</v>
      </c>
    </row>
    <row r="42" spans="1:8" x14ac:dyDescent="0.25">
      <c r="A42">
        <v>2</v>
      </c>
      <c r="B42">
        <v>8.9850999999999992</v>
      </c>
      <c r="C42">
        <v>9.0269999999999992</v>
      </c>
      <c r="D42">
        <v>3.3475999999999999</v>
      </c>
      <c r="E42">
        <v>1</v>
      </c>
      <c r="F42">
        <v>17.976500000000001</v>
      </c>
      <c r="G42">
        <v>16.938700000000001</v>
      </c>
      <c r="H42">
        <v>3.3529</v>
      </c>
    </row>
    <row r="43" spans="1:8" x14ac:dyDescent="0.25">
      <c r="A43">
        <v>2</v>
      </c>
      <c r="B43">
        <v>8.9850999999999992</v>
      </c>
      <c r="C43">
        <v>9.0269999999999992</v>
      </c>
      <c r="D43">
        <v>3.3475999999999999</v>
      </c>
      <c r="E43">
        <v>2</v>
      </c>
      <c r="F43">
        <v>15.7728</v>
      </c>
      <c r="G43">
        <v>14.0923</v>
      </c>
      <c r="H43">
        <v>4.3609999999999998</v>
      </c>
    </row>
    <row r="44" spans="1:8" x14ac:dyDescent="0.25">
      <c r="A44">
        <v>2</v>
      </c>
      <c r="B44">
        <v>8.9850999999999992</v>
      </c>
      <c r="C44">
        <v>9.0269999999999992</v>
      </c>
      <c r="D44">
        <v>3.3475999999999999</v>
      </c>
      <c r="E44">
        <v>3</v>
      </c>
      <c r="F44">
        <v>30.698</v>
      </c>
      <c r="G44">
        <v>28.226600000000001</v>
      </c>
      <c r="H44">
        <v>4.7443</v>
      </c>
    </row>
    <row r="45" spans="1:8" x14ac:dyDescent="0.25">
      <c r="A45">
        <v>2</v>
      </c>
      <c r="B45">
        <v>8.9850999999999992</v>
      </c>
      <c r="C45">
        <v>9.0269999999999992</v>
      </c>
      <c r="D45">
        <v>3.3475999999999999</v>
      </c>
      <c r="E45">
        <v>4</v>
      </c>
      <c r="F45">
        <v>19.747800000000002</v>
      </c>
      <c r="G45">
        <v>19.495899999999999</v>
      </c>
      <c r="H45">
        <v>3.0880000000000001</v>
      </c>
    </row>
    <row r="46" spans="1:8" x14ac:dyDescent="0.25">
      <c r="A46">
        <v>2</v>
      </c>
      <c r="B46">
        <v>8.9850999999999992</v>
      </c>
      <c r="C46">
        <v>9.0269999999999992</v>
      </c>
      <c r="D46">
        <v>3.3475999999999999</v>
      </c>
      <c r="E46">
        <v>5</v>
      </c>
      <c r="F46">
        <v>42.607100000000003</v>
      </c>
      <c r="G46">
        <v>38.989800000000002</v>
      </c>
      <c r="H46">
        <v>5.0564999999999998</v>
      </c>
    </row>
    <row r="47" spans="1:8" x14ac:dyDescent="0.25">
      <c r="A47">
        <v>2</v>
      </c>
      <c r="B47">
        <v>8.9510000000000005</v>
      </c>
      <c r="C47">
        <v>8.9655000000000005</v>
      </c>
      <c r="D47">
        <v>3.3062</v>
      </c>
      <c r="E47">
        <v>1</v>
      </c>
      <c r="F47">
        <v>17.654699999999998</v>
      </c>
      <c r="G47">
        <v>18.040299999999998</v>
      </c>
      <c r="H47">
        <v>5.1285999999999996</v>
      </c>
    </row>
    <row r="48" spans="1:8" x14ac:dyDescent="0.25">
      <c r="A48">
        <v>2</v>
      </c>
      <c r="B48">
        <v>8.9510000000000005</v>
      </c>
      <c r="C48">
        <v>8.9655000000000005</v>
      </c>
      <c r="D48">
        <v>3.3062</v>
      </c>
      <c r="E48">
        <v>2</v>
      </c>
      <c r="F48">
        <v>14.172700000000001</v>
      </c>
      <c r="G48">
        <v>14.550599999999999</v>
      </c>
      <c r="H48">
        <v>4.7785000000000002</v>
      </c>
    </row>
    <row r="49" spans="1:8" x14ac:dyDescent="0.25">
      <c r="A49">
        <v>2</v>
      </c>
      <c r="B49">
        <v>8.9510000000000005</v>
      </c>
      <c r="C49">
        <v>8.9655000000000005</v>
      </c>
      <c r="D49">
        <v>3.3062</v>
      </c>
      <c r="E49">
        <v>3</v>
      </c>
      <c r="F49">
        <v>28.691199999999998</v>
      </c>
      <c r="G49">
        <v>29.2973</v>
      </c>
      <c r="H49">
        <v>4.1045999999999996</v>
      </c>
    </row>
    <row r="50" spans="1:8" x14ac:dyDescent="0.25">
      <c r="A50">
        <v>2</v>
      </c>
      <c r="B50">
        <v>8.9510000000000005</v>
      </c>
      <c r="C50">
        <v>8.9655000000000005</v>
      </c>
      <c r="D50">
        <v>3.3062</v>
      </c>
      <c r="E50">
        <v>4</v>
      </c>
      <c r="F50">
        <v>19.6569</v>
      </c>
      <c r="G50">
        <v>19.612500000000001</v>
      </c>
      <c r="H50">
        <v>3.8653</v>
      </c>
    </row>
    <row r="51" spans="1:8" x14ac:dyDescent="0.25">
      <c r="A51">
        <v>2</v>
      </c>
      <c r="B51">
        <v>8.9510000000000005</v>
      </c>
      <c r="C51">
        <v>8.9655000000000005</v>
      </c>
      <c r="D51">
        <v>3.3062</v>
      </c>
      <c r="E51">
        <v>5</v>
      </c>
      <c r="F51">
        <v>39.563600000000001</v>
      </c>
      <c r="G51">
        <v>40.122300000000003</v>
      </c>
      <c r="H51">
        <v>6.5769000000000002</v>
      </c>
    </row>
    <row r="52" spans="1:8" x14ac:dyDescent="0.25">
      <c r="A52">
        <v>3</v>
      </c>
      <c r="B52">
        <v>8.9036000000000008</v>
      </c>
      <c r="C52">
        <v>8.8461999999999996</v>
      </c>
      <c r="D52">
        <v>4.8348000000000004</v>
      </c>
      <c r="E52">
        <v>1</v>
      </c>
      <c r="F52">
        <v>34.3718</v>
      </c>
      <c r="G52">
        <v>36.088299999999997</v>
      </c>
      <c r="H52">
        <v>16.9603</v>
      </c>
    </row>
    <row r="53" spans="1:8" x14ac:dyDescent="0.25">
      <c r="A53">
        <v>3</v>
      </c>
      <c r="B53">
        <v>8.9036000000000008</v>
      </c>
      <c r="C53">
        <v>8.8461999999999996</v>
      </c>
      <c r="D53">
        <v>4.8348000000000004</v>
      </c>
      <c r="E53">
        <v>2</v>
      </c>
      <c r="F53">
        <v>7.0465999999999998</v>
      </c>
      <c r="G53">
        <v>7.3284000000000002</v>
      </c>
      <c r="H53">
        <v>5.2667000000000002</v>
      </c>
    </row>
    <row r="54" spans="1:8" x14ac:dyDescent="0.25">
      <c r="A54">
        <v>3</v>
      </c>
      <c r="B54">
        <v>8.9036000000000008</v>
      </c>
      <c r="C54">
        <v>8.8461999999999996</v>
      </c>
      <c r="D54">
        <v>4.8348000000000004</v>
      </c>
      <c r="E54">
        <v>3</v>
      </c>
      <c r="F54">
        <v>6.7911999999999999</v>
      </c>
      <c r="G54">
        <v>6.8411999999999997</v>
      </c>
      <c r="H54">
        <v>5.1323999999999996</v>
      </c>
    </row>
    <row r="55" spans="1:8" x14ac:dyDescent="0.25">
      <c r="A55">
        <v>3</v>
      </c>
      <c r="B55">
        <v>8.9036000000000008</v>
      </c>
      <c r="C55">
        <v>8.8461999999999996</v>
      </c>
      <c r="D55">
        <v>4.8348000000000004</v>
      </c>
      <c r="E55">
        <v>4</v>
      </c>
      <c r="F55">
        <v>7.5750000000000002</v>
      </c>
      <c r="G55">
        <v>6.3223000000000003</v>
      </c>
      <c r="H55">
        <v>5.9573999999999998</v>
      </c>
    </row>
    <row r="56" spans="1:8" x14ac:dyDescent="0.25">
      <c r="A56">
        <v>3</v>
      </c>
      <c r="B56">
        <v>8.9036000000000008</v>
      </c>
      <c r="C56">
        <v>8.8461999999999996</v>
      </c>
      <c r="D56">
        <v>4.8348000000000004</v>
      </c>
      <c r="E56">
        <v>5</v>
      </c>
      <c r="F56">
        <v>12.769600000000001</v>
      </c>
      <c r="G56">
        <v>11.729100000000001</v>
      </c>
      <c r="H56">
        <v>6.0050999999999997</v>
      </c>
    </row>
    <row r="57" spans="1:8" x14ac:dyDescent="0.25">
      <c r="A57">
        <v>3</v>
      </c>
      <c r="B57">
        <v>8.9039999999999999</v>
      </c>
      <c r="C57">
        <v>8.8919999999999995</v>
      </c>
      <c r="D57">
        <v>4.9218999999999999</v>
      </c>
      <c r="E57">
        <v>1</v>
      </c>
      <c r="F57">
        <v>34.952100000000002</v>
      </c>
      <c r="G57">
        <v>37.023899999999998</v>
      </c>
      <c r="H57">
        <v>45.226700000000001</v>
      </c>
    </row>
    <row r="58" spans="1:8" x14ac:dyDescent="0.25">
      <c r="A58">
        <v>3</v>
      </c>
      <c r="B58">
        <v>8.9039999999999999</v>
      </c>
      <c r="C58">
        <v>8.8919999999999995</v>
      </c>
      <c r="D58">
        <v>4.9218999999999999</v>
      </c>
      <c r="E58">
        <v>2</v>
      </c>
      <c r="F58">
        <v>7.2401999999999997</v>
      </c>
      <c r="G58">
        <v>7.5254000000000003</v>
      </c>
      <c r="H58">
        <v>4.0229999999999997</v>
      </c>
    </row>
    <row r="59" spans="1:8" x14ac:dyDescent="0.25">
      <c r="A59">
        <v>3</v>
      </c>
      <c r="B59">
        <v>8.9039999999999999</v>
      </c>
      <c r="C59">
        <v>8.8919999999999995</v>
      </c>
      <c r="D59">
        <v>4.9218999999999999</v>
      </c>
      <c r="E59">
        <v>3</v>
      </c>
      <c r="F59">
        <v>6.8517999999999999</v>
      </c>
      <c r="G59">
        <v>6.8643999999999998</v>
      </c>
      <c r="H59">
        <v>4.3727</v>
      </c>
    </row>
    <row r="60" spans="1:8" x14ac:dyDescent="0.25">
      <c r="A60">
        <v>3</v>
      </c>
      <c r="B60">
        <v>8.9039999999999999</v>
      </c>
      <c r="C60">
        <v>8.8919999999999995</v>
      </c>
      <c r="D60">
        <v>4.9218999999999999</v>
      </c>
      <c r="E60">
        <v>4</v>
      </c>
      <c r="F60">
        <v>8.1608000000000001</v>
      </c>
      <c r="G60">
        <v>6.4989999999999997</v>
      </c>
      <c r="H60">
        <v>5.6258999999999997</v>
      </c>
    </row>
    <row r="61" spans="1:8" x14ac:dyDescent="0.25">
      <c r="A61">
        <v>3</v>
      </c>
      <c r="B61">
        <v>8.9039999999999999</v>
      </c>
      <c r="C61">
        <v>8.8919999999999995</v>
      </c>
      <c r="D61">
        <v>4.9218999999999999</v>
      </c>
      <c r="E61">
        <v>5</v>
      </c>
      <c r="F61">
        <v>12.8347</v>
      </c>
      <c r="G61">
        <v>11.857799999999999</v>
      </c>
      <c r="H61">
        <v>4.7032999999999996</v>
      </c>
    </row>
    <row r="62" spans="1:8" x14ac:dyDescent="0.25">
      <c r="A62">
        <v>3</v>
      </c>
      <c r="B62">
        <v>9.2980999999999998</v>
      </c>
      <c r="C62">
        <v>8.8812999999999995</v>
      </c>
      <c r="D62">
        <v>4.7782999999999998</v>
      </c>
      <c r="E62">
        <v>1</v>
      </c>
      <c r="F62">
        <v>45.046900000000001</v>
      </c>
      <c r="G62">
        <v>35.894399999999997</v>
      </c>
      <c r="H62">
        <v>7.3446999999999996</v>
      </c>
    </row>
    <row r="63" spans="1:8" x14ac:dyDescent="0.25">
      <c r="A63">
        <v>3</v>
      </c>
      <c r="B63">
        <v>9.2980999999999998</v>
      </c>
      <c r="C63">
        <v>8.8812999999999995</v>
      </c>
      <c r="D63">
        <v>4.7782999999999998</v>
      </c>
      <c r="E63">
        <v>2</v>
      </c>
      <c r="F63">
        <v>7.9678000000000004</v>
      </c>
      <c r="G63">
        <v>7.2797000000000001</v>
      </c>
      <c r="H63">
        <v>3.2805</v>
      </c>
    </row>
    <row r="64" spans="1:8" x14ac:dyDescent="0.25">
      <c r="A64">
        <v>3</v>
      </c>
      <c r="B64">
        <v>9.2980999999999998</v>
      </c>
      <c r="C64">
        <v>8.8812999999999995</v>
      </c>
      <c r="D64">
        <v>4.7782999999999998</v>
      </c>
      <c r="E64">
        <v>3</v>
      </c>
      <c r="F64">
        <v>6.6307999999999998</v>
      </c>
      <c r="G64">
        <v>6.8052000000000001</v>
      </c>
      <c r="H64">
        <v>5.4233000000000002</v>
      </c>
    </row>
    <row r="65" spans="1:8" x14ac:dyDescent="0.25">
      <c r="A65">
        <v>3</v>
      </c>
      <c r="B65">
        <v>9.2980999999999998</v>
      </c>
      <c r="C65">
        <v>8.8812999999999995</v>
      </c>
      <c r="D65">
        <v>4.7782999999999998</v>
      </c>
      <c r="E65">
        <v>4</v>
      </c>
      <c r="F65">
        <v>7.5366</v>
      </c>
      <c r="G65">
        <v>6.2709999999999999</v>
      </c>
      <c r="H65">
        <v>3.9211</v>
      </c>
    </row>
    <row r="66" spans="1:8" x14ac:dyDescent="0.25">
      <c r="A66">
        <v>3</v>
      </c>
      <c r="B66">
        <v>9.2980999999999998</v>
      </c>
      <c r="C66">
        <v>8.8812999999999995</v>
      </c>
      <c r="D66">
        <v>4.7782999999999998</v>
      </c>
      <c r="E66">
        <v>5</v>
      </c>
      <c r="F66">
        <v>13.122999999999999</v>
      </c>
      <c r="G66">
        <v>12.1205</v>
      </c>
      <c r="H66">
        <v>5.1539999999999999</v>
      </c>
    </row>
    <row r="67" spans="1:8" x14ac:dyDescent="0.25">
      <c r="A67">
        <v>3</v>
      </c>
      <c r="B67">
        <v>8.8902000000000001</v>
      </c>
      <c r="C67">
        <v>8.9042999999999992</v>
      </c>
      <c r="D67">
        <v>4.7243000000000004</v>
      </c>
      <c r="E67">
        <v>1</v>
      </c>
      <c r="F67">
        <v>34.371099999999998</v>
      </c>
      <c r="G67">
        <v>35.724800000000002</v>
      </c>
      <c r="H67">
        <v>9.2698999999999998</v>
      </c>
    </row>
    <row r="68" spans="1:8" x14ac:dyDescent="0.25">
      <c r="A68">
        <v>3</v>
      </c>
      <c r="B68">
        <v>8.8902000000000001</v>
      </c>
      <c r="C68">
        <v>8.9042999999999992</v>
      </c>
      <c r="D68">
        <v>4.7243000000000004</v>
      </c>
      <c r="E68">
        <v>2</v>
      </c>
      <c r="F68">
        <v>6.9931000000000001</v>
      </c>
      <c r="G68">
        <v>6.9612999999999996</v>
      </c>
      <c r="H68">
        <v>4.3117000000000001</v>
      </c>
    </row>
    <row r="69" spans="1:8" x14ac:dyDescent="0.25">
      <c r="A69">
        <v>3</v>
      </c>
      <c r="B69">
        <v>8.8902000000000001</v>
      </c>
      <c r="C69">
        <v>8.9042999999999992</v>
      </c>
      <c r="D69">
        <v>4.7243000000000004</v>
      </c>
      <c r="E69">
        <v>3</v>
      </c>
      <c r="F69">
        <v>6.6119000000000003</v>
      </c>
      <c r="G69">
        <v>6.7122999999999999</v>
      </c>
      <c r="H69">
        <v>4.3841999999999999</v>
      </c>
    </row>
    <row r="70" spans="1:8" x14ac:dyDescent="0.25">
      <c r="A70">
        <v>3</v>
      </c>
      <c r="B70">
        <v>8.8902000000000001</v>
      </c>
      <c r="C70">
        <v>8.9042999999999992</v>
      </c>
      <c r="D70">
        <v>4.7243000000000004</v>
      </c>
      <c r="E70">
        <v>4</v>
      </c>
      <c r="F70">
        <v>7.8836000000000004</v>
      </c>
      <c r="G70">
        <v>6.1481000000000003</v>
      </c>
      <c r="H70">
        <v>4.8257000000000003</v>
      </c>
    </row>
    <row r="71" spans="1:8" x14ac:dyDescent="0.25">
      <c r="A71">
        <v>3</v>
      </c>
      <c r="B71">
        <v>8.8902000000000001</v>
      </c>
      <c r="C71">
        <v>8.9042999999999992</v>
      </c>
      <c r="D71">
        <v>4.7243000000000004</v>
      </c>
      <c r="E71">
        <v>5</v>
      </c>
      <c r="F71">
        <v>12.711499999999999</v>
      </c>
      <c r="G71">
        <v>12.2516</v>
      </c>
      <c r="H71">
        <v>4.0951000000000004</v>
      </c>
    </row>
    <row r="72" spans="1:8" x14ac:dyDescent="0.25">
      <c r="A72">
        <v>3</v>
      </c>
      <c r="B72">
        <v>8.8689</v>
      </c>
      <c r="C72">
        <v>8.8840000000000003</v>
      </c>
      <c r="D72">
        <v>4.6745000000000001</v>
      </c>
      <c r="E72">
        <v>1</v>
      </c>
      <c r="F72">
        <v>34.210299999999997</v>
      </c>
      <c r="G72">
        <v>36.560699999999997</v>
      </c>
      <c r="H72">
        <v>91.665899999999993</v>
      </c>
    </row>
    <row r="73" spans="1:8" x14ac:dyDescent="0.25">
      <c r="A73">
        <v>3</v>
      </c>
      <c r="B73">
        <v>8.8689</v>
      </c>
      <c r="C73">
        <v>8.8840000000000003</v>
      </c>
      <c r="D73">
        <v>4.6745000000000001</v>
      </c>
      <c r="E73">
        <v>2</v>
      </c>
      <c r="F73">
        <v>6.8418000000000001</v>
      </c>
      <c r="G73">
        <v>7.0639000000000003</v>
      </c>
      <c r="H73">
        <v>5.3632999999999997</v>
      </c>
    </row>
    <row r="74" spans="1:8" x14ac:dyDescent="0.25">
      <c r="A74">
        <v>3</v>
      </c>
      <c r="B74">
        <v>8.8689</v>
      </c>
      <c r="C74">
        <v>8.8840000000000003</v>
      </c>
      <c r="D74">
        <v>4.6745000000000001</v>
      </c>
      <c r="E74">
        <v>3</v>
      </c>
      <c r="F74">
        <v>6.6745999999999999</v>
      </c>
      <c r="G74">
        <v>6.5791000000000004</v>
      </c>
      <c r="H74">
        <v>4.8869999999999996</v>
      </c>
    </row>
    <row r="75" spans="1:8" x14ac:dyDescent="0.25">
      <c r="A75">
        <v>3</v>
      </c>
      <c r="B75">
        <v>8.8689</v>
      </c>
      <c r="C75">
        <v>8.8840000000000003</v>
      </c>
      <c r="D75">
        <v>4.6745000000000001</v>
      </c>
      <c r="E75">
        <v>4</v>
      </c>
      <c r="F75">
        <v>7.3017000000000003</v>
      </c>
      <c r="G75">
        <v>6.0594999999999999</v>
      </c>
      <c r="H75">
        <v>5.0964</v>
      </c>
    </row>
    <row r="76" spans="1:8" x14ac:dyDescent="0.25">
      <c r="A76">
        <v>3</v>
      </c>
      <c r="B76">
        <v>8.8689</v>
      </c>
      <c r="C76">
        <v>8.8840000000000003</v>
      </c>
      <c r="D76">
        <v>4.6745000000000001</v>
      </c>
      <c r="E76">
        <v>5</v>
      </c>
      <c r="F76">
        <v>12.5534</v>
      </c>
      <c r="G76">
        <v>12.1927</v>
      </c>
      <c r="H76">
        <v>6.3052999999999999</v>
      </c>
    </row>
    <row r="77" spans="1:8" x14ac:dyDescent="0.25">
      <c r="A77">
        <v>4</v>
      </c>
      <c r="B77">
        <v>9.1012000000000004</v>
      </c>
      <c r="C77">
        <v>9.0549999999999997</v>
      </c>
      <c r="D77">
        <v>5.2446999999999999</v>
      </c>
      <c r="E77">
        <v>1</v>
      </c>
      <c r="F77">
        <v>33.012599999999999</v>
      </c>
      <c r="G77">
        <v>33.376600000000003</v>
      </c>
      <c r="H77">
        <v>8.4314</v>
      </c>
    </row>
    <row r="78" spans="1:8" x14ac:dyDescent="0.25">
      <c r="A78">
        <v>4</v>
      </c>
      <c r="B78">
        <v>9.1012000000000004</v>
      </c>
      <c r="C78">
        <v>9.0549999999999997</v>
      </c>
      <c r="D78">
        <v>5.2446999999999999</v>
      </c>
      <c r="E78">
        <v>2</v>
      </c>
      <c r="F78">
        <v>7.4649999999999999</v>
      </c>
      <c r="G78">
        <v>7.4603000000000002</v>
      </c>
      <c r="H78">
        <v>7.2759999999999998</v>
      </c>
    </row>
    <row r="79" spans="1:8" x14ac:dyDescent="0.25">
      <c r="A79">
        <v>4</v>
      </c>
      <c r="B79">
        <v>9.1012000000000004</v>
      </c>
      <c r="C79">
        <v>9.0549999999999997</v>
      </c>
      <c r="D79">
        <v>5.2446999999999999</v>
      </c>
      <c r="E79">
        <v>3</v>
      </c>
      <c r="F79">
        <v>12.251099999999999</v>
      </c>
      <c r="G79">
        <v>12.250400000000001</v>
      </c>
      <c r="H79">
        <v>6.7793000000000001</v>
      </c>
    </row>
    <row r="80" spans="1:8" x14ac:dyDescent="0.25">
      <c r="A80">
        <v>4</v>
      </c>
      <c r="B80">
        <v>9.1012000000000004</v>
      </c>
      <c r="C80">
        <v>9.0549999999999997</v>
      </c>
      <c r="D80">
        <v>5.2446999999999999</v>
      </c>
      <c r="E80">
        <v>4</v>
      </c>
      <c r="F80">
        <v>5.5106999999999999</v>
      </c>
      <c r="G80">
        <v>5.5213999999999999</v>
      </c>
      <c r="H80">
        <v>5.3292000000000002</v>
      </c>
    </row>
    <row r="81" spans="1:8" x14ac:dyDescent="0.25">
      <c r="A81">
        <v>4</v>
      </c>
      <c r="B81">
        <v>9.1012000000000004</v>
      </c>
      <c r="C81">
        <v>9.0549999999999997</v>
      </c>
      <c r="D81">
        <v>5.2446999999999999</v>
      </c>
      <c r="E81">
        <v>5</v>
      </c>
      <c r="F81">
        <v>22.510899999999999</v>
      </c>
      <c r="G81">
        <v>21.225200000000001</v>
      </c>
      <c r="H81">
        <v>7.1155999999999997</v>
      </c>
    </row>
    <row r="82" spans="1:8" x14ac:dyDescent="0.25">
      <c r="A82">
        <v>4</v>
      </c>
      <c r="B82">
        <v>9.2027999999999999</v>
      </c>
      <c r="C82">
        <v>9.0297999999999998</v>
      </c>
      <c r="D82">
        <v>5.3917000000000002</v>
      </c>
      <c r="E82">
        <v>1</v>
      </c>
      <c r="F82">
        <v>33.536700000000003</v>
      </c>
      <c r="G82">
        <v>33.497300000000003</v>
      </c>
      <c r="H82">
        <v>23.7378</v>
      </c>
    </row>
    <row r="83" spans="1:8" x14ac:dyDescent="0.25">
      <c r="A83">
        <v>4</v>
      </c>
      <c r="B83">
        <v>9.2027999999999999</v>
      </c>
      <c r="C83">
        <v>9.0297999999999998</v>
      </c>
      <c r="D83">
        <v>5.3917000000000002</v>
      </c>
      <c r="E83">
        <v>2</v>
      </c>
      <c r="F83">
        <v>7.3339999999999996</v>
      </c>
      <c r="G83">
        <v>7.5346000000000002</v>
      </c>
      <c r="H83">
        <v>8.0706000000000007</v>
      </c>
    </row>
    <row r="84" spans="1:8" x14ac:dyDescent="0.25">
      <c r="A84">
        <v>4</v>
      </c>
      <c r="B84">
        <v>9.2027999999999999</v>
      </c>
      <c r="C84">
        <v>9.0297999999999998</v>
      </c>
      <c r="D84">
        <v>5.3917000000000002</v>
      </c>
      <c r="E84">
        <v>3</v>
      </c>
      <c r="F84">
        <v>12.3987</v>
      </c>
      <c r="G84">
        <v>11.966799999999999</v>
      </c>
      <c r="H84">
        <v>7.4234999999999998</v>
      </c>
    </row>
    <row r="85" spans="1:8" x14ac:dyDescent="0.25">
      <c r="A85">
        <v>4</v>
      </c>
      <c r="B85">
        <v>9.2027999999999999</v>
      </c>
      <c r="C85">
        <v>9.0297999999999998</v>
      </c>
      <c r="D85">
        <v>5.3917000000000002</v>
      </c>
      <c r="E85">
        <v>4</v>
      </c>
      <c r="F85">
        <v>5.9278000000000004</v>
      </c>
      <c r="G85">
        <v>5.6361999999999997</v>
      </c>
      <c r="H85">
        <v>5.5823999999999998</v>
      </c>
    </row>
    <row r="86" spans="1:8" x14ac:dyDescent="0.25">
      <c r="A86">
        <v>4</v>
      </c>
      <c r="B86">
        <v>9.2027999999999999</v>
      </c>
      <c r="C86">
        <v>9.0297999999999998</v>
      </c>
      <c r="D86">
        <v>5.3917000000000002</v>
      </c>
      <c r="E86">
        <v>5</v>
      </c>
      <c r="F86">
        <v>22.4816</v>
      </c>
      <c r="G86">
        <v>22.508400000000002</v>
      </c>
      <c r="H86">
        <v>11.478999999999999</v>
      </c>
    </row>
    <row r="87" spans="1:8" x14ac:dyDescent="0.25">
      <c r="A87">
        <v>4</v>
      </c>
      <c r="B87">
        <v>9.1115999999999993</v>
      </c>
      <c r="C87">
        <v>9.0314999999999994</v>
      </c>
      <c r="D87">
        <v>5.0382999999999996</v>
      </c>
      <c r="E87">
        <v>1</v>
      </c>
      <c r="F87">
        <v>32.7682</v>
      </c>
      <c r="G87">
        <v>33.773899999999998</v>
      </c>
      <c r="H87">
        <v>49.557499999999997</v>
      </c>
    </row>
    <row r="88" spans="1:8" x14ac:dyDescent="0.25">
      <c r="A88">
        <v>4</v>
      </c>
      <c r="B88">
        <v>9.1115999999999993</v>
      </c>
      <c r="C88">
        <v>9.0314999999999994</v>
      </c>
      <c r="D88">
        <v>5.0382999999999996</v>
      </c>
      <c r="E88">
        <v>2</v>
      </c>
      <c r="F88">
        <v>7.234</v>
      </c>
      <c r="G88">
        <v>7.4931999999999999</v>
      </c>
      <c r="H88">
        <v>7.9702000000000002</v>
      </c>
    </row>
    <row r="89" spans="1:8" x14ac:dyDescent="0.25">
      <c r="A89">
        <v>4</v>
      </c>
      <c r="B89">
        <v>9.1115999999999993</v>
      </c>
      <c r="C89">
        <v>9.0314999999999994</v>
      </c>
      <c r="D89">
        <v>5.0382999999999996</v>
      </c>
      <c r="E89">
        <v>3</v>
      </c>
      <c r="F89">
        <v>12.0754</v>
      </c>
      <c r="G89">
        <v>12.2973</v>
      </c>
      <c r="H89">
        <v>7.6348000000000003</v>
      </c>
    </row>
    <row r="90" spans="1:8" x14ac:dyDescent="0.25">
      <c r="A90">
        <v>4</v>
      </c>
      <c r="B90">
        <v>9.1115999999999993</v>
      </c>
      <c r="C90">
        <v>9.0314999999999994</v>
      </c>
      <c r="D90">
        <v>5.0382999999999996</v>
      </c>
      <c r="E90">
        <v>4</v>
      </c>
      <c r="F90">
        <v>5.6308999999999996</v>
      </c>
      <c r="G90">
        <v>6.0175000000000001</v>
      </c>
      <c r="H90">
        <v>4.6132999999999997</v>
      </c>
    </row>
    <row r="91" spans="1:8" x14ac:dyDescent="0.25">
      <c r="A91">
        <v>4</v>
      </c>
      <c r="B91">
        <v>9.1115999999999993</v>
      </c>
      <c r="C91">
        <v>9.0314999999999994</v>
      </c>
      <c r="D91">
        <v>5.0382999999999996</v>
      </c>
      <c r="E91">
        <v>5</v>
      </c>
      <c r="F91">
        <v>21.459299999999999</v>
      </c>
      <c r="G91">
        <v>22.3109</v>
      </c>
      <c r="H91">
        <v>8.7934999999999999</v>
      </c>
    </row>
    <row r="92" spans="1:8" x14ac:dyDescent="0.25">
      <c r="A92">
        <v>4</v>
      </c>
      <c r="B92">
        <v>9.1516000000000002</v>
      </c>
      <c r="C92">
        <v>9.0942000000000007</v>
      </c>
      <c r="D92">
        <v>4.9132999999999996</v>
      </c>
      <c r="E92">
        <v>1</v>
      </c>
      <c r="F92">
        <v>32.4559</v>
      </c>
      <c r="G92">
        <v>33.270400000000002</v>
      </c>
      <c r="H92">
        <v>31.8005</v>
      </c>
    </row>
    <row r="93" spans="1:8" x14ac:dyDescent="0.25">
      <c r="A93">
        <v>4</v>
      </c>
      <c r="B93">
        <v>9.1516000000000002</v>
      </c>
      <c r="C93">
        <v>9.0942000000000007</v>
      </c>
      <c r="D93">
        <v>4.9132999999999996</v>
      </c>
      <c r="E93">
        <v>2</v>
      </c>
      <c r="F93">
        <v>7.2191999999999998</v>
      </c>
      <c r="G93">
        <v>7.0007999999999999</v>
      </c>
      <c r="H93">
        <v>6.0788000000000002</v>
      </c>
    </row>
    <row r="94" spans="1:8" x14ac:dyDescent="0.25">
      <c r="A94">
        <v>4</v>
      </c>
      <c r="B94">
        <v>9.1516000000000002</v>
      </c>
      <c r="C94">
        <v>9.0942000000000007</v>
      </c>
      <c r="D94">
        <v>4.9132999999999996</v>
      </c>
      <c r="E94">
        <v>3</v>
      </c>
      <c r="F94">
        <v>12.1013</v>
      </c>
      <c r="G94">
        <v>11.9481</v>
      </c>
      <c r="H94">
        <v>8.0190000000000001</v>
      </c>
    </row>
    <row r="95" spans="1:8" x14ac:dyDescent="0.25">
      <c r="A95">
        <v>4</v>
      </c>
      <c r="B95">
        <v>9.1516000000000002</v>
      </c>
      <c r="C95">
        <v>9.0942000000000007</v>
      </c>
      <c r="D95">
        <v>4.9132999999999996</v>
      </c>
      <c r="E95">
        <v>4</v>
      </c>
      <c r="F95">
        <v>5.7549000000000001</v>
      </c>
      <c r="G95">
        <v>5.3940999999999999</v>
      </c>
      <c r="H95">
        <v>4.3834999999999997</v>
      </c>
    </row>
    <row r="96" spans="1:8" x14ac:dyDescent="0.25">
      <c r="A96">
        <v>4</v>
      </c>
      <c r="B96">
        <v>9.1516000000000002</v>
      </c>
      <c r="C96">
        <v>9.0942000000000007</v>
      </c>
      <c r="D96">
        <v>4.9132999999999996</v>
      </c>
      <c r="E96">
        <v>5</v>
      </c>
      <c r="F96">
        <v>21.630199999999999</v>
      </c>
      <c r="G96">
        <v>21.29</v>
      </c>
      <c r="H96">
        <v>10.0265</v>
      </c>
    </row>
    <row r="97" spans="1:8" x14ac:dyDescent="0.25">
      <c r="A97">
        <v>4</v>
      </c>
      <c r="B97">
        <v>9.0508000000000006</v>
      </c>
      <c r="C97">
        <v>9.0853999999999999</v>
      </c>
      <c r="D97">
        <v>5.1273999999999997</v>
      </c>
      <c r="E97">
        <v>1</v>
      </c>
      <c r="F97">
        <v>32.685899999999997</v>
      </c>
      <c r="G97">
        <v>33.199599999999997</v>
      </c>
      <c r="H97">
        <v>60.598599999999998</v>
      </c>
    </row>
    <row r="98" spans="1:8" x14ac:dyDescent="0.25">
      <c r="A98">
        <v>4</v>
      </c>
      <c r="B98">
        <v>9.0508000000000006</v>
      </c>
      <c r="C98">
        <v>9.0853999999999999</v>
      </c>
      <c r="D98">
        <v>5.1273999999999997</v>
      </c>
      <c r="E98">
        <v>2</v>
      </c>
      <c r="F98">
        <v>7.3010999999999999</v>
      </c>
      <c r="G98">
        <v>7.9989999999999997</v>
      </c>
      <c r="H98">
        <v>6.3311000000000002</v>
      </c>
    </row>
    <row r="99" spans="1:8" x14ac:dyDescent="0.25">
      <c r="A99">
        <v>4</v>
      </c>
      <c r="B99">
        <v>9.0508000000000006</v>
      </c>
      <c r="C99">
        <v>9.0853999999999999</v>
      </c>
      <c r="D99">
        <v>5.1273999999999997</v>
      </c>
      <c r="E99">
        <v>3</v>
      </c>
      <c r="F99">
        <v>11.9625</v>
      </c>
      <c r="G99">
        <v>12.703900000000001</v>
      </c>
      <c r="H99">
        <v>8.7489000000000008</v>
      </c>
    </row>
    <row r="100" spans="1:8" x14ac:dyDescent="0.25">
      <c r="A100">
        <v>4</v>
      </c>
      <c r="B100">
        <v>9.0508000000000006</v>
      </c>
      <c r="C100">
        <v>9.0853999999999999</v>
      </c>
      <c r="D100">
        <v>5.1273999999999997</v>
      </c>
      <c r="E100">
        <v>4</v>
      </c>
      <c r="F100">
        <v>5.6675000000000004</v>
      </c>
      <c r="G100">
        <v>6.1154999999999999</v>
      </c>
      <c r="H100">
        <v>4.5274999999999999</v>
      </c>
    </row>
    <row r="101" spans="1:8" x14ac:dyDescent="0.25">
      <c r="A101">
        <v>4</v>
      </c>
      <c r="B101">
        <v>9.0508000000000006</v>
      </c>
      <c r="C101">
        <v>9.0853999999999999</v>
      </c>
      <c r="D101">
        <v>5.1273999999999997</v>
      </c>
      <c r="E101">
        <v>5</v>
      </c>
      <c r="F101">
        <v>22.4053</v>
      </c>
      <c r="G101">
        <v>23.657699999999998</v>
      </c>
      <c r="H101">
        <v>12.564299999999999</v>
      </c>
    </row>
    <row r="102" spans="1:8" x14ac:dyDescent="0.25">
      <c r="A102">
        <v>5</v>
      </c>
      <c r="B102">
        <v>7.6525999999999996</v>
      </c>
      <c r="C102">
        <v>7.649</v>
      </c>
      <c r="D102">
        <v>4.4019000000000004</v>
      </c>
      <c r="E102">
        <v>1</v>
      </c>
      <c r="F102">
        <v>46.0227</v>
      </c>
      <c r="G102">
        <v>44.944699999999997</v>
      </c>
      <c r="H102">
        <v>54.025700000000001</v>
      </c>
    </row>
    <row r="103" spans="1:8" x14ac:dyDescent="0.25">
      <c r="A103">
        <v>5</v>
      </c>
      <c r="B103">
        <v>7.6525999999999996</v>
      </c>
      <c r="C103">
        <v>7.649</v>
      </c>
      <c r="D103">
        <v>4.4019000000000004</v>
      </c>
      <c r="E103">
        <v>2</v>
      </c>
      <c r="F103">
        <v>10.5266</v>
      </c>
      <c r="G103">
        <v>10.355499999999999</v>
      </c>
      <c r="H103">
        <v>7.6109999999999998</v>
      </c>
    </row>
    <row r="104" spans="1:8" x14ac:dyDescent="0.25">
      <c r="A104">
        <v>5</v>
      </c>
      <c r="B104">
        <v>7.6525999999999996</v>
      </c>
      <c r="C104">
        <v>7.649</v>
      </c>
      <c r="D104">
        <v>4.4019000000000004</v>
      </c>
      <c r="E104">
        <v>3</v>
      </c>
      <c r="F104">
        <v>10.9154</v>
      </c>
      <c r="G104">
        <v>10.329499999999999</v>
      </c>
      <c r="H104">
        <v>6.1531000000000002</v>
      </c>
    </row>
    <row r="105" spans="1:8" x14ac:dyDescent="0.25">
      <c r="A105">
        <v>5</v>
      </c>
      <c r="B105">
        <v>7.6525999999999996</v>
      </c>
      <c r="C105">
        <v>7.649</v>
      </c>
      <c r="D105">
        <v>4.4019000000000004</v>
      </c>
      <c r="E105">
        <v>4</v>
      </c>
      <c r="F105">
        <v>8.2171000000000003</v>
      </c>
      <c r="G105">
        <v>7.6710000000000003</v>
      </c>
      <c r="H105">
        <v>5.4996</v>
      </c>
    </row>
    <row r="106" spans="1:8" x14ac:dyDescent="0.25">
      <c r="A106">
        <v>5</v>
      </c>
      <c r="B106">
        <v>7.6525999999999996</v>
      </c>
      <c r="C106">
        <v>7.649</v>
      </c>
      <c r="D106">
        <v>4.4019000000000004</v>
      </c>
      <c r="E106">
        <v>5</v>
      </c>
      <c r="F106">
        <v>12.8042</v>
      </c>
      <c r="G106">
        <v>12.7171</v>
      </c>
      <c r="H106">
        <v>7.9042000000000003</v>
      </c>
    </row>
    <row r="107" spans="1:8" x14ac:dyDescent="0.25">
      <c r="A107">
        <v>5</v>
      </c>
      <c r="B107">
        <v>7.6589</v>
      </c>
      <c r="C107">
        <v>7.7321</v>
      </c>
      <c r="D107">
        <v>4.3654999999999999</v>
      </c>
      <c r="E107">
        <v>1</v>
      </c>
      <c r="F107">
        <v>45.542200000000001</v>
      </c>
      <c r="G107">
        <v>43.698999999999998</v>
      </c>
      <c r="H107">
        <v>85.023300000000006</v>
      </c>
    </row>
    <row r="108" spans="1:8" x14ac:dyDescent="0.25">
      <c r="A108">
        <v>5</v>
      </c>
      <c r="B108">
        <v>7.6589</v>
      </c>
      <c r="C108">
        <v>7.7321</v>
      </c>
      <c r="D108">
        <v>4.3654999999999999</v>
      </c>
      <c r="E108">
        <v>2</v>
      </c>
      <c r="F108">
        <v>10.1881</v>
      </c>
      <c r="G108">
        <v>10.2057</v>
      </c>
      <c r="H108">
        <v>13.737299999999999</v>
      </c>
    </row>
    <row r="109" spans="1:8" x14ac:dyDescent="0.25">
      <c r="A109">
        <v>5</v>
      </c>
      <c r="B109">
        <v>7.6589</v>
      </c>
      <c r="C109">
        <v>7.7321</v>
      </c>
      <c r="D109">
        <v>4.3654999999999999</v>
      </c>
      <c r="E109">
        <v>3</v>
      </c>
      <c r="F109">
        <v>10.3355</v>
      </c>
      <c r="G109">
        <v>10.744400000000001</v>
      </c>
      <c r="H109">
        <v>8.6327999999999996</v>
      </c>
    </row>
    <row r="110" spans="1:8" x14ac:dyDescent="0.25">
      <c r="A110">
        <v>5</v>
      </c>
      <c r="B110">
        <v>7.6589</v>
      </c>
      <c r="C110">
        <v>7.7321</v>
      </c>
      <c r="D110">
        <v>4.3654999999999999</v>
      </c>
      <c r="E110">
        <v>4</v>
      </c>
      <c r="F110">
        <v>7.4497</v>
      </c>
      <c r="G110">
        <v>6.7925000000000004</v>
      </c>
      <c r="H110">
        <v>8.7150999999999996</v>
      </c>
    </row>
    <row r="111" spans="1:8" x14ac:dyDescent="0.25">
      <c r="A111">
        <v>5</v>
      </c>
      <c r="B111">
        <v>7.6589</v>
      </c>
      <c r="C111">
        <v>7.7321</v>
      </c>
      <c r="D111">
        <v>4.3654999999999999</v>
      </c>
      <c r="E111">
        <v>5</v>
      </c>
      <c r="F111">
        <v>13.0413</v>
      </c>
      <c r="G111">
        <v>12.8888</v>
      </c>
      <c r="H111">
        <v>13.515000000000001</v>
      </c>
    </row>
    <row r="112" spans="1:8" x14ac:dyDescent="0.25">
      <c r="A112">
        <v>5</v>
      </c>
      <c r="B112">
        <v>7.7831000000000001</v>
      </c>
      <c r="C112">
        <v>7.6913</v>
      </c>
      <c r="D112">
        <v>4.0796000000000001</v>
      </c>
      <c r="E112">
        <v>1</v>
      </c>
      <c r="F112">
        <v>40.8142</v>
      </c>
      <c r="G112">
        <v>44.154899999999998</v>
      </c>
      <c r="H112">
        <v>31.6736</v>
      </c>
    </row>
    <row r="113" spans="1:8" x14ac:dyDescent="0.25">
      <c r="A113">
        <v>5</v>
      </c>
      <c r="B113">
        <v>7.7831000000000001</v>
      </c>
      <c r="C113">
        <v>7.6913</v>
      </c>
      <c r="D113">
        <v>4.0796000000000001</v>
      </c>
      <c r="E113">
        <v>2</v>
      </c>
      <c r="F113">
        <v>9.6326000000000001</v>
      </c>
      <c r="G113">
        <v>9.6067999999999998</v>
      </c>
      <c r="H113">
        <v>6.0602</v>
      </c>
    </row>
    <row r="114" spans="1:8" x14ac:dyDescent="0.25">
      <c r="A114">
        <v>5</v>
      </c>
      <c r="B114">
        <v>7.7831000000000001</v>
      </c>
      <c r="C114">
        <v>7.6913</v>
      </c>
      <c r="D114">
        <v>4.0796000000000001</v>
      </c>
      <c r="E114">
        <v>3</v>
      </c>
      <c r="F114">
        <v>9.8184000000000005</v>
      </c>
      <c r="G114">
        <v>9.7749000000000006</v>
      </c>
      <c r="H114">
        <v>4.5835999999999997</v>
      </c>
    </row>
    <row r="115" spans="1:8" x14ac:dyDescent="0.25">
      <c r="A115">
        <v>5</v>
      </c>
      <c r="B115">
        <v>7.7831000000000001</v>
      </c>
      <c r="C115">
        <v>7.6913</v>
      </c>
      <c r="D115">
        <v>4.0796000000000001</v>
      </c>
      <c r="E115">
        <v>4</v>
      </c>
      <c r="F115">
        <v>7.4280999999999997</v>
      </c>
      <c r="G115">
        <v>7.1944999999999997</v>
      </c>
      <c r="H115">
        <v>5.3041</v>
      </c>
    </row>
    <row r="116" spans="1:8" x14ac:dyDescent="0.25">
      <c r="A116">
        <v>5</v>
      </c>
      <c r="B116">
        <v>7.7831000000000001</v>
      </c>
      <c r="C116">
        <v>7.6913</v>
      </c>
      <c r="D116">
        <v>4.0796000000000001</v>
      </c>
      <c r="E116">
        <v>5</v>
      </c>
      <c r="F116">
        <v>12.904299999999999</v>
      </c>
      <c r="G116">
        <v>12.681800000000001</v>
      </c>
      <c r="H116">
        <v>9.7684999999999995</v>
      </c>
    </row>
    <row r="117" spans="1:8" x14ac:dyDescent="0.25">
      <c r="A117">
        <v>5</v>
      </c>
      <c r="B117">
        <v>7.7064000000000004</v>
      </c>
      <c r="C117">
        <v>7.8071000000000002</v>
      </c>
      <c r="D117">
        <v>4.4286000000000003</v>
      </c>
      <c r="E117">
        <v>1</v>
      </c>
      <c r="F117">
        <v>48.667499999999997</v>
      </c>
      <c r="G117">
        <v>45.955599999999997</v>
      </c>
      <c r="H117">
        <v>42.124499999999998</v>
      </c>
    </row>
    <row r="118" spans="1:8" x14ac:dyDescent="0.25">
      <c r="A118">
        <v>5</v>
      </c>
      <c r="B118">
        <v>7.7064000000000004</v>
      </c>
      <c r="C118">
        <v>7.8071000000000002</v>
      </c>
      <c r="D118">
        <v>4.4286000000000003</v>
      </c>
      <c r="E118">
        <v>2</v>
      </c>
      <c r="F118">
        <v>10.6539</v>
      </c>
      <c r="G118">
        <v>9.9620999999999995</v>
      </c>
      <c r="H118">
        <v>8.0490999999999993</v>
      </c>
    </row>
    <row r="119" spans="1:8" x14ac:dyDescent="0.25">
      <c r="A119">
        <v>5</v>
      </c>
      <c r="B119">
        <v>7.7064000000000004</v>
      </c>
      <c r="C119">
        <v>7.8071000000000002</v>
      </c>
      <c r="D119">
        <v>4.4286000000000003</v>
      </c>
      <c r="E119">
        <v>3</v>
      </c>
      <c r="F119">
        <v>10.385400000000001</v>
      </c>
      <c r="G119">
        <v>9.5888000000000009</v>
      </c>
      <c r="H119">
        <v>4.8791000000000002</v>
      </c>
    </row>
    <row r="120" spans="1:8" x14ac:dyDescent="0.25">
      <c r="A120">
        <v>5</v>
      </c>
      <c r="B120">
        <v>7.7064000000000004</v>
      </c>
      <c r="C120">
        <v>7.8071000000000002</v>
      </c>
      <c r="D120">
        <v>4.4286000000000003</v>
      </c>
      <c r="E120">
        <v>4</v>
      </c>
      <c r="F120">
        <v>6.8167</v>
      </c>
      <c r="G120">
        <v>6.8761000000000001</v>
      </c>
      <c r="H120">
        <v>5.5643000000000002</v>
      </c>
    </row>
    <row r="121" spans="1:8" x14ac:dyDescent="0.25">
      <c r="A121">
        <v>5</v>
      </c>
      <c r="B121">
        <v>7.7064000000000004</v>
      </c>
      <c r="C121">
        <v>7.8071000000000002</v>
      </c>
      <c r="D121">
        <v>4.4286000000000003</v>
      </c>
      <c r="E121">
        <v>5</v>
      </c>
      <c r="F121">
        <v>13.157299999999999</v>
      </c>
      <c r="G121">
        <v>12.7692</v>
      </c>
      <c r="H121">
        <v>6.2713999999999999</v>
      </c>
    </row>
    <row r="122" spans="1:8" x14ac:dyDescent="0.25">
      <c r="A122">
        <v>5</v>
      </c>
      <c r="B122">
        <v>7.6660000000000004</v>
      </c>
      <c r="C122">
        <v>7.8654000000000002</v>
      </c>
      <c r="D122">
        <v>4.5871000000000004</v>
      </c>
      <c r="E122">
        <v>1</v>
      </c>
      <c r="F122">
        <v>46.456000000000003</v>
      </c>
      <c r="G122">
        <v>45.2408</v>
      </c>
      <c r="H122">
        <v>35.789000000000001</v>
      </c>
    </row>
    <row r="123" spans="1:8" x14ac:dyDescent="0.25">
      <c r="A123">
        <v>5</v>
      </c>
      <c r="B123">
        <v>7.6660000000000004</v>
      </c>
      <c r="C123">
        <v>7.8654000000000002</v>
      </c>
      <c r="D123">
        <v>4.5871000000000004</v>
      </c>
      <c r="E123">
        <v>2</v>
      </c>
      <c r="F123">
        <v>9.8987999999999996</v>
      </c>
      <c r="G123">
        <v>9.8764000000000003</v>
      </c>
      <c r="H123">
        <v>7.5186000000000002</v>
      </c>
    </row>
    <row r="124" spans="1:8" x14ac:dyDescent="0.25">
      <c r="A124">
        <v>5</v>
      </c>
      <c r="B124">
        <v>7.6660000000000004</v>
      </c>
      <c r="C124">
        <v>7.8654000000000002</v>
      </c>
      <c r="D124">
        <v>4.5871000000000004</v>
      </c>
      <c r="E124">
        <v>3</v>
      </c>
      <c r="F124">
        <v>10.1791</v>
      </c>
      <c r="G124">
        <v>9.9702999999999999</v>
      </c>
      <c r="H124">
        <v>10.392300000000001</v>
      </c>
    </row>
    <row r="125" spans="1:8" x14ac:dyDescent="0.25">
      <c r="A125">
        <v>5</v>
      </c>
      <c r="B125">
        <v>7.6660000000000004</v>
      </c>
      <c r="C125">
        <v>7.8654000000000002</v>
      </c>
      <c r="D125">
        <v>4.5871000000000004</v>
      </c>
      <c r="E125">
        <v>4</v>
      </c>
      <c r="F125">
        <v>7.1296999999999997</v>
      </c>
      <c r="G125">
        <v>6.5415999999999999</v>
      </c>
      <c r="H125">
        <v>6.6127000000000002</v>
      </c>
    </row>
    <row r="126" spans="1:8" x14ac:dyDescent="0.25">
      <c r="A126">
        <v>5</v>
      </c>
      <c r="B126">
        <v>7.6660000000000004</v>
      </c>
      <c r="C126">
        <v>7.8654000000000002</v>
      </c>
      <c r="D126">
        <v>4.5871000000000004</v>
      </c>
      <c r="E126">
        <v>5</v>
      </c>
      <c r="F126">
        <v>12.782</v>
      </c>
      <c r="G126">
        <v>12.9259</v>
      </c>
      <c r="H126">
        <v>9.0588999999999995</v>
      </c>
    </row>
    <row r="127" spans="1:8" x14ac:dyDescent="0.25">
      <c r="B127">
        <f>AVERAGE(index__5[err_independant_train])</f>
        <v>8.5237599999999993</v>
      </c>
      <c r="C127">
        <f>AVERAGE(index__5[err_all_dimenssion_regression_train])</f>
        <v>8.4959639999999972</v>
      </c>
      <c r="D127">
        <f>AVERAGE(index__5[err_time_series_train])</f>
        <v>4.5538680000000022</v>
      </c>
      <c r="E127">
        <f>AVERAGE(index__5[dataset])</f>
        <v>3</v>
      </c>
      <c r="F127">
        <f>AVERAGE(index__5[err_indep_regression_test_t])</f>
        <v>20.92022399999999</v>
      </c>
      <c r="G127">
        <f>AVERAGE(index__5[err_regression_test_t])</f>
        <v>20.967426399999994</v>
      </c>
      <c r="H127">
        <f>AVERAGE(index__5[err_time_series_test_t])</f>
        <v>12.7220864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B8791-6CF2-4043-B0CF-6F4B42E00FA8}">
  <dimension ref="B1:H6"/>
  <sheetViews>
    <sheetView tabSelected="1" workbookViewId="0">
      <selection activeCell="H12" sqref="H12"/>
    </sheetView>
  </sheetViews>
  <sheetFormatPr defaultRowHeight="15" x14ac:dyDescent="0.25"/>
  <sheetData>
    <row r="1" spans="2:8" ht="15.75" thickBot="1" x14ac:dyDescent="0.3">
      <c r="C1" s="3" t="s">
        <v>1</v>
      </c>
      <c r="D1" s="3" t="s">
        <v>2</v>
      </c>
      <c r="E1" s="3" t="s">
        <v>3</v>
      </c>
      <c r="F1" s="3" t="s">
        <v>5</v>
      </c>
      <c r="G1" s="3" t="s">
        <v>6</v>
      </c>
      <c r="H1" s="4" t="s">
        <v>7</v>
      </c>
    </row>
    <row r="2" spans="2:8" ht="16.5" thickTop="1" thickBot="1" x14ac:dyDescent="0.3">
      <c r="B2" t="s">
        <v>8</v>
      </c>
      <c r="C2" s="1">
        <f>AVERAGE(index[err_independant_train])</f>
        <v>9.0380320000000047</v>
      </c>
      <c r="D2" s="1">
        <f>AVERAGE(index[err_all_dimenssion_regression_train])</f>
        <v>9.0458799999999933</v>
      </c>
      <c r="E2" s="1">
        <f>AVERAGE(index[err_time_series_train])</f>
        <v>4.565960000000004</v>
      </c>
      <c r="F2" s="1">
        <f>AVERAGE(index[err_indep_regression_test_t])</f>
        <v>20.693974400000005</v>
      </c>
      <c r="G2" s="1">
        <f>AVERAGE(index[err_regression_test_t])</f>
        <v>20.606707200000013</v>
      </c>
      <c r="H2" s="2">
        <f>AVERAGE(index[err_time_series_test_t])</f>
        <v>9.9085599999999996</v>
      </c>
    </row>
    <row r="3" spans="2:8" ht="16.5" thickTop="1" thickBot="1" x14ac:dyDescent="0.3">
      <c r="B3" t="s">
        <v>9</v>
      </c>
      <c r="C3" s="1">
        <f>AVERAGE(index__2[err_independant_train])</f>
        <v>9.0298320000000007</v>
      </c>
      <c r="D3" s="1">
        <f>AVERAGE(index__2[err_all_dimenssion_regression_train])</f>
        <v>8.99971600000001</v>
      </c>
      <c r="E3" s="1">
        <f>AVERAGE(index__2[err_time_series_train])</f>
        <v>4.1300559999999997</v>
      </c>
      <c r="F3" s="1">
        <f>AVERAGE(index__2[err_indep_regression_test_t])</f>
        <v>20.507362400000005</v>
      </c>
      <c r="G3" s="1">
        <f>AVERAGE(index__2[err_regression_test_t])</f>
        <v>20.330930399999996</v>
      </c>
      <c r="H3" s="2">
        <f>AVERAGE(index__2[err_time_series_test_t])</f>
        <v>6.4447719999999995</v>
      </c>
    </row>
    <row r="4" spans="2:8" ht="16.5" thickTop="1" thickBot="1" x14ac:dyDescent="0.3">
      <c r="B4" t="s">
        <v>10</v>
      </c>
      <c r="C4" s="1">
        <f>AVERAGE(index__3[err_independant_train])</f>
        <v>8.9601800000000082</v>
      </c>
      <c r="D4" s="1">
        <f>AVERAGE(index__3[err_all_dimenssion_regression_train])</f>
        <v>8.9838480000000001</v>
      </c>
      <c r="E4" s="1">
        <f>AVERAGE(index__3[err_time_series_train])</f>
        <v>4.1567800000000004</v>
      </c>
      <c r="F4" s="1">
        <f>AVERAGE(index__3[err_indep_regression_test_t])</f>
        <v>20.270776000000012</v>
      </c>
      <c r="G4" s="1">
        <f>AVERAGE(index__3[err_regression_test_t])</f>
        <v>20.615344800000006</v>
      </c>
      <c r="H4" s="2">
        <f>AVERAGE(index__3[err_time_series_test_t])</f>
        <v>6.4189351999999991</v>
      </c>
    </row>
    <row r="5" spans="2:8" ht="16.5" thickTop="1" thickBot="1" x14ac:dyDescent="0.3">
      <c r="B5" t="s">
        <v>11</v>
      </c>
      <c r="C5" s="1">
        <f>AVERAGE(index__4[err_independant_train])</f>
        <v>8.8658920000000023</v>
      </c>
      <c r="D5" s="1">
        <f>AVERAGE(index__4[err_all_dimenssion_regression_train])</f>
        <v>8.9369519999999998</v>
      </c>
      <c r="E5" s="1">
        <f>AVERAGE(index__4[err_time_series_train])</f>
        <v>4.255303999999998</v>
      </c>
      <c r="F5" s="1">
        <f>AVERAGE(index__4[err_indep_regression_test_t])</f>
        <v>20.325901599999998</v>
      </c>
      <c r="G5" s="1">
        <f>AVERAGE(index__4[err_regression_test_t])</f>
        <v>20.696527200000013</v>
      </c>
      <c r="H5" s="2">
        <f>AVERAGE(index__4[err_time_series_test_t])</f>
        <v>6.3809576000000012</v>
      </c>
    </row>
    <row r="6" spans="2:8" ht="15.75" thickTop="1" x14ac:dyDescent="0.25">
      <c r="B6" t="s">
        <v>12</v>
      </c>
      <c r="C6" s="1">
        <f>AVERAGE(index__5[err_independant_train])</f>
        <v>8.5237599999999993</v>
      </c>
      <c r="D6" s="1">
        <f>AVERAGE(index__5[err_all_dimenssion_regression_train])</f>
        <v>8.4959639999999972</v>
      </c>
      <c r="E6" s="1">
        <f>AVERAGE(index__5[err_time_series_train])</f>
        <v>4.5538680000000022</v>
      </c>
      <c r="F6" s="1">
        <f>AVERAGE(index__5[err_indep_regression_test_t])</f>
        <v>20.92022399999999</v>
      </c>
      <c r="G6" s="1">
        <f>AVERAGE(index__5[err_regression_test_t])</f>
        <v>20.967426399999994</v>
      </c>
      <c r="H6" s="2">
        <f>AVERAGE(index__5[err_time_series_test_t])</f>
        <v>12.7220864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g E A A B Q S w M E F A A C A A g A 8 X 3 7 T t w s M Y q o A A A A + A A A A B I A H A B D b 2 5 m a W c v U G F j a 2 F n Z S 5 4 b W w g o h g A K K A U A A A A A A A A A A A A A A A A A A A A A A A A A A A A h Y 9 N D o I w F I S v Q r q n r y D G n z z K w q 0 k J k T j t o E K j V A M L Z a 7 u f B I X k E S R d 2 5 m s z k m 2 T m c b t j M j S 1 d 5 W d U a 2 O S U A Z 8 a T O 2 0 L p M i a 9 P f l L k n D c i f w s S u m N s D b r w a i Y V N Z e 1 g D O O e p m t O 1 K C B k L 4 J h u s 7 y S j f C V N l b o X J J P q / j f I h w P r z E 8 p A t G 5 9 E q G j V A m G J M l f 4 i 4 b i Y M o S f E D d 9 b f t O c q n 9 f Y Y w W Y T 3 C / 4 E U E s D B B Q A A g A I A P F 9 + 0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x f f t O Z I g Y r t 4 B A A D X D w A A E w A c A E Z v c m 1 1 b G F z L 1 N l Y 3 R p b 2 4 x L m 0 g o h g A K K A U A A A A A A A A A A A A A A A A A A A A A A A A A A A A 7 Z N R T 9 s w E M f f K / U 7 W O Y l k d J o z Q C x T X n Y U s a K x t o t 4 Q l P k Z t c i z X H R r b D Q B X f f R d S A Z U K 3 Q d w X n I + / + 0 7 / 0 8 / C 5 U T W p G 8 / 4 8 / D Q f D g b 3 m B m o i V A 1 3 J C U S 3 H B A 8 M t 1 a y r A T G Z v 4 4 m u 2 g a U C 7 4 K C X G m l c O F D W j 2 k V 1 a M J a d W g c L r t i Z 1 i s J Z G L E L b B f s y + z Y p r l J L j I q 5 B N h E W t 4 1 3 t r U W u l + 4 v d s G e g r m W 3 A j L 5 r K 1 F 9 x J v r h 0 Q t p R w 7 G O Y X 1 q d g N q e l Z 8 F + r P F B s y S 1 4 B q 7 n j L D k e n b d y l L w b f 2 C P D 4 v d n a N h d D U B K R q B 2 p R G N C K Z l m 2 j b H o S k V N V 6 V q o V T p O j p K I / G y 1 g 9 z d S 0 i f w / i H V v A 7 j H q D D u j c 6 A b 3 a v I N e I 0 u U H S r 4 A s U b n Y 2 + a D 3 M i J X m / x n K f O K 4 x N t 6 k z 7 8 s r s m q s V 3 l j c 3 8 D z d Y X h y i 6 1 a f q G u 0 0 b 7 K g f r d d 0 q S X G + D j 0 5 P g w 7 r Q P E V l T M K b s v E D T a q 5 c 6 Q w X C m U O B U S 1 z Q L M k 4 5 L W d Y C B 2 4 t j q c 0 s D L Q h 2 + d c n i i x K E K s K / q u v F Y c G + 0 t 1 U N L D b 6 S r n / 1 W 2 1 t U v 4 E A 4 H Q u 2 c w E t C D m j P S J C E 1 I P i Q f G g 7 A P l v Q f F g + J B 2 Q / K o Q f F g + J B 2 Q / K k Q f F g + J B 2 Q b l H 1 B L A Q I t A B Q A A g A I A P F 9 + 0 7 c L D G K q A A A A P g A A A A S A A A A A A A A A A A A A A A A A A A A A A B D b 2 5 m a W c v U G F j a 2 F n Z S 5 4 b W x Q S w E C L Q A U A A I A C A D x f f t O D 8 r p q 6 Q A A A D p A A A A E w A A A A A A A A A A A A A A A A D 0 A A A A W 0 N v b n R l b n R f V H l w Z X N d L n h t b F B L A Q I t A B Q A A g A I A P F 9 + 0 5 k i B i u 3 g E A A N c P A A A T A A A A A A A A A A A A A A A A A O U B A A B G b 3 J t d W x h c y 9 T Z W N 0 a W 9 u M S 5 t U E s F B g A A A A A D A A M A w g A A A B A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k 8 A A A A A A A A 5 z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l e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u Z G V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y 0 y N l Q x N j o x O D o z M y 4 4 M T Y z N T U w W i I g L z 4 8 R W 5 0 c n k g V H l w Z T 0 i R m l s b E N v b H V t b l R 5 c G V z I i B W Y W x 1 Z T 0 i c 0 F 3 V U Z C U U 1 G Q l F V P S I g L z 4 8 R W 5 0 c n k g V H l w Z T 0 i R m l s b E N v b H V t b k 5 h b W V z I i B W Y W x 1 Z T 0 i c 1 s m c X V v d D t m b 2 x k Z X I m c X V v d D s s J n F 1 b 3 Q 7 Z X J y X 2 l u Z G V w Z W 5 k Y W 5 0 X 3 R y Y W l u J n F 1 b 3 Q 7 L C Z x d W 9 0 O 2 V y c l 9 h b G x f Z G l t Z W 5 z c 2 l v b l 9 y Z W d y Z X N z a W 9 u X 3 R y Y W l u J n F 1 b 3 Q 7 L C Z x d W 9 0 O 2 V y c l 9 0 a W 1 l X 3 N l c m l l c 1 9 0 c m F p b i Z x d W 9 0 O y w m c X V v d D t k Y X R h c 2 V 0 J n F 1 b 3 Q 7 L C Z x d W 9 0 O 2 V y c l 9 p b m R l c F 9 y Z W d y Z X N z a W 9 u X 3 R l c 3 R f d C Z x d W 9 0 O y w m c X V v d D t l c n J f c m V n c m V z c 2 l v b l 9 0 Z X N 0 X 3 Q m c X V v d D s s J n F 1 b 3 Q 7 Z X J y X 3 R p b W V f c 2 V y a W V z X 3 R l c 3 R f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G V 4 L 0 N o Y W 5 n Z W Q g V H l w Z S 5 7 Z m 9 s Z G V y L D B 9 J n F 1 b 3 Q 7 L C Z x d W 9 0 O 1 N l Y 3 R p b 2 4 x L 2 l u Z G V 4 L 0 N o Y W 5 n Z W Q g V H l w Z S 5 7 Z X J y X 2 l u Z G V w Z W 5 k Y W 5 0 X 3 R y Y W l u L D F 9 J n F 1 b 3 Q 7 L C Z x d W 9 0 O 1 N l Y 3 R p b 2 4 x L 2 l u Z G V 4 L 0 N o Y W 5 n Z W Q g V H l w Z S 5 7 Z X J y X 2 F s b F 9 k a W 1 l b n N z a W 9 u X 3 J l Z 3 J l c 3 N p b 2 5 f d H J h a W 4 s M n 0 m c X V v d D s s J n F 1 b 3 Q 7 U 2 V j d G l v b j E v a W 5 k Z X g v Q 2 h h b m d l Z C B U e X B l L n t l c n J f d G l t Z V 9 z Z X J p Z X N f d H J h a W 4 s M 3 0 m c X V v d D s s J n F 1 b 3 Q 7 U 2 V j d G l v b j E v a W 5 k Z X g v Q 2 h h b m d l Z C B U e X B l L n t k Y X R h c 2 V 0 L D R 9 J n F 1 b 3 Q 7 L C Z x d W 9 0 O 1 N l Y 3 R p b 2 4 x L 2 l u Z G V 4 L 0 N o Y W 5 n Z W Q g V H l w Z S 5 7 Z X J y X 2 l u Z G V w X 3 J l Z 3 J l c 3 N p b 2 5 f d G V z d F 9 0 L D V 9 J n F 1 b 3 Q 7 L C Z x d W 9 0 O 1 N l Y 3 R p b 2 4 x L 2 l u Z G V 4 L 0 N o Y W 5 n Z W Q g V H l w Z S 5 7 Z X J y X 3 J l Z 3 J l c 3 N p b 2 5 f d G V z d F 9 0 L D Z 9 J n F 1 b 3 Q 7 L C Z x d W 9 0 O 1 N l Y 3 R p b 2 4 x L 2 l u Z G V 4 L 0 N o Y W 5 n Z W Q g V H l w Z S 5 7 Z X J y X 3 R p b W V f c 2 V y a W V z X 3 R l c 3 R f d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p b m R l e C 9 D a G F u Z 2 V k I F R 5 c G U u e 2 Z v b G R l c i w w f S Z x d W 9 0 O y w m c X V v d D t T Z W N 0 a W 9 u M S 9 p b m R l e C 9 D a G F u Z 2 V k I F R 5 c G U u e 2 V y c l 9 p b m R l c G V u Z G F u d F 9 0 c m F p b i w x f S Z x d W 9 0 O y w m c X V v d D t T Z W N 0 a W 9 u M S 9 p b m R l e C 9 D a G F u Z 2 V k I F R 5 c G U u e 2 V y c l 9 h b G x f Z G l t Z W 5 z c 2 l v b l 9 y Z W d y Z X N z a W 9 u X 3 R y Y W l u L D J 9 J n F 1 b 3 Q 7 L C Z x d W 9 0 O 1 N l Y 3 R p b 2 4 x L 2 l u Z G V 4 L 0 N o Y W 5 n Z W Q g V H l w Z S 5 7 Z X J y X 3 R p b W V f c 2 V y a W V z X 3 R y Y W l u L D N 9 J n F 1 b 3 Q 7 L C Z x d W 9 0 O 1 N l Y 3 R p b 2 4 x L 2 l u Z G V 4 L 0 N o Y W 5 n Z W Q g V H l w Z S 5 7 Z G F 0 Y X N l d C w 0 f S Z x d W 9 0 O y w m c X V v d D t T Z W N 0 a W 9 u M S 9 p b m R l e C 9 D a G F u Z 2 V k I F R 5 c G U u e 2 V y c l 9 p b m R l c F 9 y Z W d y Z X N z a W 9 u X 3 R l c 3 R f d C w 1 f S Z x d W 9 0 O y w m c X V v d D t T Z W N 0 a W 9 u M S 9 p b m R l e C 9 D a G F u Z 2 V k I F R 5 c G U u e 2 V y c l 9 y Z W d y Z X N z a W 9 u X 3 R l c 3 R f d C w 2 f S Z x d W 9 0 O y w m c X V v d D t T Z W N 0 a W 9 u M S 9 p b m R l e C 9 D a G F u Z 2 V k I F R 5 c G U u e 2 V y c l 9 0 a W 1 l X 3 N l c m l l c 1 9 0 Z X N 0 X 3 Q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Z G V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G V 4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G V 4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Z X g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m R l e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c t M j d U M T Q 6 M j c 6 N D g u N D E 4 N j M 3 M l o i I C 8 + P E V u d H J 5 I F R 5 c G U 9 I k Z p b G x D b 2 x 1 b W 5 U e X B l c y I g V m F s d W U 9 I n N B d 1 V G Q l F N R k J R V T 0 i I C 8 + P E V u d H J 5 I F R 5 c G U 9 I k Z p b G x D b 2 x 1 b W 5 O Y W 1 l c y I g V m F s d W U 9 I n N b J n F 1 b 3 Q 7 Z m 9 s Z G V y J n F 1 b 3 Q 7 L C Z x d W 9 0 O 2 V y c l 9 p b m R l c G V u Z G F u d F 9 0 c m F p b i Z x d W 9 0 O y w m c X V v d D t l c n J f Y W x s X 2 R p b W V u c 3 N p b 2 5 f c m V n c m V z c 2 l v b l 9 0 c m F p b i Z x d W 9 0 O y w m c X V v d D t l c n J f d G l t Z V 9 z Z X J p Z X N f d H J h a W 4 m c X V v d D s s J n F 1 b 3 Q 7 Z G F 0 Y X N l d C Z x d W 9 0 O y w m c X V v d D t l c n J f a W 5 k Z X B f c m V n c m V z c 2 l v b l 9 0 Z X N 0 X 3 Q m c X V v d D s s J n F 1 b 3 Q 7 Z X J y X 3 J l Z 3 J l c 3 N p b 2 5 f d G V z d F 9 0 J n F 1 b 3 Q 7 L C Z x d W 9 0 O 2 V y c l 9 0 a W 1 l X 3 N l c m l l c 1 9 0 Z X N 0 X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m R l e C A o M i k v Q 2 h h b m d l Z C B U e X B l L n t m b 2 x k Z X I s M H 0 m c X V v d D s s J n F 1 b 3 Q 7 U 2 V j d G l v b j E v a W 5 k Z X g g K D I p L 0 N o Y W 5 n Z W Q g V H l w Z S 5 7 Z X J y X 2 l u Z G V w Z W 5 k Y W 5 0 X 3 R y Y W l u L D F 9 J n F 1 b 3 Q 7 L C Z x d W 9 0 O 1 N l Y 3 R p b 2 4 x L 2 l u Z G V 4 I C g y K S 9 D a G F u Z 2 V k I F R 5 c G U u e 2 V y c l 9 h b G x f Z G l t Z W 5 z c 2 l v b l 9 y Z W d y Z X N z a W 9 u X 3 R y Y W l u L D J 9 J n F 1 b 3 Q 7 L C Z x d W 9 0 O 1 N l Y 3 R p b 2 4 x L 2 l u Z G V 4 I C g y K S 9 D a G F u Z 2 V k I F R 5 c G U u e 2 V y c l 9 0 a W 1 l X 3 N l c m l l c 1 9 0 c m F p b i w z f S Z x d W 9 0 O y w m c X V v d D t T Z W N 0 a W 9 u M S 9 p b m R l e C A o M i k v Q 2 h h b m d l Z C B U e X B l L n t k Y X R h c 2 V 0 L D R 9 J n F 1 b 3 Q 7 L C Z x d W 9 0 O 1 N l Y 3 R p b 2 4 x L 2 l u Z G V 4 I C g y K S 9 D a G F u Z 2 V k I F R 5 c G U u e 2 V y c l 9 p b m R l c F 9 y Z W d y Z X N z a W 9 u X 3 R l c 3 R f d C w 1 f S Z x d W 9 0 O y w m c X V v d D t T Z W N 0 a W 9 u M S 9 p b m R l e C A o M i k v Q 2 h h b m d l Z C B U e X B l L n t l c n J f c m V n c m V z c 2 l v b l 9 0 Z X N 0 X 3 Q s N n 0 m c X V v d D s s J n F 1 b 3 Q 7 U 2 V j d G l v b j E v a W 5 k Z X g g K D I p L 0 N o Y W 5 n Z W Q g V H l w Z S 5 7 Z X J y X 3 R p b W V f c 2 V y a W V z X 3 R l c 3 R f d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p b m R l e C A o M i k v Q 2 h h b m d l Z C B U e X B l L n t m b 2 x k Z X I s M H 0 m c X V v d D s s J n F 1 b 3 Q 7 U 2 V j d G l v b j E v a W 5 k Z X g g K D I p L 0 N o Y W 5 n Z W Q g V H l w Z S 5 7 Z X J y X 2 l u Z G V w Z W 5 k Y W 5 0 X 3 R y Y W l u L D F 9 J n F 1 b 3 Q 7 L C Z x d W 9 0 O 1 N l Y 3 R p b 2 4 x L 2 l u Z G V 4 I C g y K S 9 D a G F u Z 2 V k I F R 5 c G U u e 2 V y c l 9 h b G x f Z G l t Z W 5 z c 2 l v b l 9 y Z W d y Z X N z a W 9 u X 3 R y Y W l u L D J 9 J n F 1 b 3 Q 7 L C Z x d W 9 0 O 1 N l Y 3 R p b 2 4 x L 2 l u Z G V 4 I C g y K S 9 D a G F u Z 2 V k I F R 5 c G U u e 2 V y c l 9 0 a W 1 l X 3 N l c m l l c 1 9 0 c m F p b i w z f S Z x d W 9 0 O y w m c X V v d D t T Z W N 0 a W 9 u M S 9 p b m R l e C A o M i k v Q 2 h h b m d l Z C B U e X B l L n t k Y X R h c 2 V 0 L D R 9 J n F 1 b 3 Q 7 L C Z x d W 9 0 O 1 N l Y 3 R p b 2 4 x L 2 l u Z G V 4 I C g y K S 9 D a G F u Z 2 V k I F R 5 c G U u e 2 V y c l 9 p b m R l c F 9 y Z W d y Z X N z a W 9 u X 3 R l c 3 R f d C w 1 f S Z x d W 9 0 O y w m c X V v d D t T Z W N 0 a W 9 u M S 9 p b m R l e C A o M i k v Q 2 h h b m d l Z C B U e X B l L n t l c n J f c m V n c m V z c 2 l v b l 9 0 Z X N 0 X 3 Q s N n 0 m c X V v d D s s J n F 1 b 3 Q 7 U 2 V j d G l v b j E v a W 5 k Z X g g K D I p L 0 N o Y W 5 n Z W Q g V H l w Z S 5 7 Z X J y X 3 R p b W V f c 2 V y a W V z X 3 R l c 3 R f d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k Z X g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Z X g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Z X g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l e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u Z G V 4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y 0 y N 1 Q x N D o z M z o z M S 4 3 N D Q 0 M j g z W i I g L z 4 8 R W 5 0 c n k g V H l w Z T 0 i R m l s b E N v b H V t b l R 5 c G V z I i B W Y W x 1 Z T 0 i c 0 F 3 V U Z C U U 1 G Q l F V P S I g L z 4 8 R W 5 0 c n k g V H l w Z T 0 i R m l s b E N v b H V t b k 5 h b W V z I i B W Y W x 1 Z T 0 i c 1 s m c X V v d D t m b 2 x k Z X I m c X V v d D s s J n F 1 b 3 Q 7 Z X J y X 2 l u Z G V w Z W 5 k Y W 5 0 X 3 R y Y W l u J n F 1 b 3 Q 7 L C Z x d W 9 0 O 2 V y c l 9 h b G x f Z G l t Z W 5 z c 2 l v b l 9 y Z W d y Z X N z a W 9 u X 3 R y Y W l u J n F 1 b 3 Q 7 L C Z x d W 9 0 O 2 V y c l 9 0 a W 1 l X 3 N l c m l l c 1 9 0 c m F p b i Z x d W 9 0 O y w m c X V v d D t k Y X R h c 2 V 0 J n F 1 b 3 Q 7 L C Z x d W 9 0 O 2 V y c l 9 p b m R l c F 9 y Z W d y Z X N z a W 9 u X 3 R l c 3 R f d C Z x d W 9 0 O y w m c X V v d D t l c n J f c m V n c m V z c 2 l v b l 9 0 Z X N 0 X 3 Q m c X V v d D s s J n F 1 b 3 Q 7 Z X J y X 3 R p b W V f c 2 V y a W V z X 3 R l c 3 R f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G V 4 I C g z K S 9 D a G F u Z 2 V k I F R 5 c G U u e 2 Z v b G R l c i w w f S Z x d W 9 0 O y w m c X V v d D t T Z W N 0 a W 9 u M S 9 p b m R l e C A o M y k v Q 2 h h b m d l Z C B U e X B l L n t l c n J f a W 5 k Z X B l b m R h b n R f d H J h a W 4 s M X 0 m c X V v d D s s J n F 1 b 3 Q 7 U 2 V j d G l v b j E v a W 5 k Z X g g K D M p L 0 N o Y W 5 n Z W Q g V H l w Z S 5 7 Z X J y X 2 F s b F 9 k a W 1 l b n N z a W 9 u X 3 J l Z 3 J l c 3 N p b 2 5 f d H J h a W 4 s M n 0 m c X V v d D s s J n F 1 b 3 Q 7 U 2 V j d G l v b j E v a W 5 k Z X g g K D M p L 0 N o Y W 5 n Z W Q g V H l w Z S 5 7 Z X J y X 3 R p b W V f c 2 V y a W V z X 3 R y Y W l u L D N 9 J n F 1 b 3 Q 7 L C Z x d W 9 0 O 1 N l Y 3 R p b 2 4 x L 2 l u Z G V 4 I C g z K S 9 D a G F u Z 2 V k I F R 5 c G U u e 2 R h d G F z Z X Q s N H 0 m c X V v d D s s J n F 1 b 3 Q 7 U 2 V j d G l v b j E v a W 5 k Z X g g K D M p L 0 N o Y W 5 n Z W Q g V H l w Z S 5 7 Z X J y X 2 l u Z G V w X 3 J l Z 3 J l c 3 N p b 2 5 f d G V z d F 9 0 L D V 9 J n F 1 b 3 Q 7 L C Z x d W 9 0 O 1 N l Y 3 R p b 2 4 x L 2 l u Z G V 4 I C g z K S 9 D a G F u Z 2 V k I F R 5 c G U u e 2 V y c l 9 y Z W d y Z X N z a W 9 u X 3 R l c 3 R f d C w 2 f S Z x d W 9 0 O y w m c X V v d D t T Z W N 0 a W 9 u M S 9 p b m R l e C A o M y k v Q 2 h h b m d l Z C B U e X B l L n t l c n J f d G l t Z V 9 z Z X J p Z X N f d G V z d F 9 0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l u Z G V 4 I C g z K S 9 D a G F u Z 2 V k I F R 5 c G U u e 2 Z v b G R l c i w w f S Z x d W 9 0 O y w m c X V v d D t T Z W N 0 a W 9 u M S 9 p b m R l e C A o M y k v Q 2 h h b m d l Z C B U e X B l L n t l c n J f a W 5 k Z X B l b m R h b n R f d H J h a W 4 s M X 0 m c X V v d D s s J n F 1 b 3 Q 7 U 2 V j d G l v b j E v a W 5 k Z X g g K D M p L 0 N o Y W 5 n Z W Q g V H l w Z S 5 7 Z X J y X 2 F s b F 9 k a W 1 l b n N z a W 9 u X 3 J l Z 3 J l c 3 N p b 2 5 f d H J h a W 4 s M n 0 m c X V v d D s s J n F 1 b 3 Q 7 U 2 V j d G l v b j E v a W 5 k Z X g g K D M p L 0 N o Y W 5 n Z W Q g V H l w Z S 5 7 Z X J y X 3 R p b W V f c 2 V y a W V z X 3 R y Y W l u L D N 9 J n F 1 b 3 Q 7 L C Z x d W 9 0 O 1 N l Y 3 R p b 2 4 x L 2 l u Z G V 4 I C g z K S 9 D a G F u Z 2 V k I F R 5 c G U u e 2 R h d G F z Z X Q s N H 0 m c X V v d D s s J n F 1 b 3 Q 7 U 2 V j d G l v b j E v a W 5 k Z X g g K D M p L 0 N o Y W 5 n Z W Q g V H l w Z S 5 7 Z X J y X 2 l u Z G V w X 3 J l Z 3 J l c 3 N p b 2 5 f d G V z d F 9 0 L D V 9 J n F 1 b 3 Q 7 L C Z x d W 9 0 O 1 N l Y 3 R p b 2 4 x L 2 l u Z G V 4 I C g z K S 9 D a G F u Z 2 V k I F R 5 c G U u e 2 V y c l 9 y Z W d y Z X N z a W 9 u X 3 R l c 3 R f d C w 2 f S Z x d W 9 0 O y w m c X V v d D t T Z W N 0 a W 9 u M S 9 p b m R l e C A o M y k v Q 2 h h b m d l Z C B U e X B l L n t l c n J f d G l t Z V 9 z Z X J p Z X N f d G V z d F 9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m R l e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l e C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l e C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G V 4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k Z X h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3 L T I 3 V D E 0 O j Q w O j E z L j I 3 N j I w N D V a I i A v P j x F b n R y e S B U e X B l P S J G a W x s Q 2 9 s d W 1 u V H l w Z X M i I F Z h b H V l P S J z Q X d V R k J R T U Z C U V U 9 I i A v P j x F b n R y e S B U e X B l P S J G a W x s Q 2 9 s d W 1 u T m F t Z X M i I F Z h b H V l P S J z W y Z x d W 9 0 O 2 Z v b G R l c i Z x d W 9 0 O y w m c X V v d D t l c n J f a W 5 k Z X B l b m R h b n R f d H J h a W 4 m c X V v d D s s J n F 1 b 3 Q 7 Z X J y X 2 F s b F 9 k a W 1 l b n N z a W 9 u X 3 J l Z 3 J l c 3 N p b 2 5 f d H J h a W 4 m c X V v d D s s J n F 1 b 3 Q 7 Z X J y X 3 R p b W V f c 2 V y a W V z X 3 R y Y W l u J n F 1 b 3 Q 7 L C Z x d W 9 0 O 2 R h d G F z Z X Q m c X V v d D s s J n F 1 b 3 Q 7 Z X J y X 2 l u Z G V w X 3 J l Z 3 J l c 3 N p b 2 5 f d G V z d F 9 0 J n F 1 b 3 Q 7 L C Z x d W 9 0 O 2 V y c l 9 y Z W d y Z X N z a W 9 u X 3 R l c 3 R f d C Z x d W 9 0 O y w m c X V v d D t l c n J f d G l t Z V 9 z Z X J p Z X N f d G V z d F 9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k Z X g g K D Q p L 0 N o Y W 5 n Z W Q g V H l w Z S 5 7 Z m 9 s Z G V y L D B 9 J n F 1 b 3 Q 7 L C Z x d W 9 0 O 1 N l Y 3 R p b 2 4 x L 2 l u Z G V 4 I C g 0 K S 9 D a G F u Z 2 V k I F R 5 c G U u e 2 V y c l 9 p b m R l c G V u Z G F u d F 9 0 c m F p b i w x f S Z x d W 9 0 O y w m c X V v d D t T Z W N 0 a W 9 u M S 9 p b m R l e C A o N C k v Q 2 h h b m d l Z C B U e X B l L n t l c n J f Y W x s X 2 R p b W V u c 3 N p b 2 5 f c m V n c m V z c 2 l v b l 9 0 c m F p b i w y f S Z x d W 9 0 O y w m c X V v d D t T Z W N 0 a W 9 u M S 9 p b m R l e C A o N C k v Q 2 h h b m d l Z C B U e X B l L n t l c n J f d G l t Z V 9 z Z X J p Z X N f d H J h a W 4 s M 3 0 m c X V v d D s s J n F 1 b 3 Q 7 U 2 V j d G l v b j E v a W 5 k Z X g g K D Q p L 0 N o Y W 5 n Z W Q g V H l w Z S 5 7 Z G F 0 Y X N l d C w 0 f S Z x d W 9 0 O y w m c X V v d D t T Z W N 0 a W 9 u M S 9 p b m R l e C A o N C k v Q 2 h h b m d l Z C B U e X B l L n t l c n J f a W 5 k Z X B f c m V n c m V z c 2 l v b l 9 0 Z X N 0 X 3 Q s N X 0 m c X V v d D s s J n F 1 b 3 Q 7 U 2 V j d G l v b j E v a W 5 k Z X g g K D Q p L 0 N o Y W 5 n Z W Q g V H l w Z S 5 7 Z X J y X 3 J l Z 3 J l c 3 N p b 2 5 f d G V z d F 9 0 L D Z 9 J n F 1 b 3 Q 7 L C Z x d W 9 0 O 1 N l Y 3 R p b 2 4 x L 2 l u Z G V 4 I C g 0 K S 9 D a G F u Z 2 V k I F R 5 c G U u e 2 V y c l 9 0 a W 1 l X 3 N l c m l l c 1 9 0 Z X N 0 X 3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a W 5 k Z X g g K D Q p L 0 N o Y W 5 n Z W Q g V H l w Z S 5 7 Z m 9 s Z G V y L D B 9 J n F 1 b 3 Q 7 L C Z x d W 9 0 O 1 N l Y 3 R p b 2 4 x L 2 l u Z G V 4 I C g 0 K S 9 D a G F u Z 2 V k I F R 5 c G U u e 2 V y c l 9 p b m R l c G V u Z G F u d F 9 0 c m F p b i w x f S Z x d W 9 0 O y w m c X V v d D t T Z W N 0 a W 9 u M S 9 p b m R l e C A o N C k v Q 2 h h b m d l Z C B U e X B l L n t l c n J f Y W x s X 2 R p b W V u c 3 N p b 2 5 f c m V n c m V z c 2 l v b l 9 0 c m F p b i w y f S Z x d W 9 0 O y w m c X V v d D t T Z W N 0 a W 9 u M S 9 p b m R l e C A o N C k v Q 2 h h b m d l Z C B U e X B l L n t l c n J f d G l t Z V 9 z Z X J p Z X N f d H J h a W 4 s M 3 0 m c X V v d D s s J n F 1 b 3 Q 7 U 2 V j d G l v b j E v a W 5 k Z X g g K D Q p L 0 N o Y W 5 n Z W Q g V H l w Z S 5 7 Z G F 0 Y X N l d C w 0 f S Z x d W 9 0 O y w m c X V v d D t T Z W N 0 a W 9 u M S 9 p b m R l e C A o N C k v Q 2 h h b m d l Z C B U e X B l L n t l c n J f a W 5 k Z X B f c m V n c m V z c 2 l v b l 9 0 Z X N 0 X 3 Q s N X 0 m c X V v d D s s J n F 1 b 3 Q 7 U 2 V j d G l v b j E v a W 5 k Z X g g K D Q p L 0 N o Y W 5 n Z W Q g V H l w Z S 5 7 Z X J y X 3 J l Z 3 J l c 3 N p b 2 5 f d G V z d F 9 0 L D Z 9 J n F 1 b 3 Q 7 L C Z x d W 9 0 O 1 N l Y 3 R p b 2 4 x L 2 l u Z G V 4 I C g 0 K S 9 D a G F u Z 2 V k I F R 5 c G U u e 2 V y c l 9 0 a W 1 l X 3 N l c m l l c 1 9 0 Z X N 0 X 3 Q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Z G V 4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G V 4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G V 4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Z X g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m R l e F 9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c t M j d U M T Q 6 N D c 6 M z U u M z k 2 N T I 3 N 1 o i I C 8 + P E V u d H J 5 I F R 5 c G U 9 I k Z p b G x D b 2 x 1 b W 5 U e X B l c y I g V m F s d W U 9 I n N B d 1 V G Q l F N R k J R V T 0 i I C 8 + P E V u d H J 5 I F R 5 c G U 9 I k Z p b G x D b 2 x 1 b W 5 O Y W 1 l c y I g V m F s d W U 9 I n N b J n F 1 b 3 Q 7 Z m 9 s Z G V y J n F 1 b 3 Q 7 L C Z x d W 9 0 O 2 V y c l 9 p b m R l c G V u Z G F u d F 9 0 c m F p b i Z x d W 9 0 O y w m c X V v d D t l c n J f Y W x s X 2 R p b W V u c 3 N p b 2 5 f c m V n c m V z c 2 l v b l 9 0 c m F p b i Z x d W 9 0 O y w m c X V v d D t l c n J f d G l t Z V 9 z Z X J p Z X N f d H J h a W 4 m c X V v d D s s J n F 1 b 3 Q 7 Z G F 0 Y X N l d C Z x d W 9 0 O y w m c X V v d D t l c n J f a W 5 k Z X B f c m V n c m V z c 2 l v b l 9 0 Z X N 0 X 3 Q m c X V v d D s s J n F 1 b 3 Q 7 Z X J y X 3 J l Z 3 J l c 3 N p b 2 5 f d G V z d F 9 0 J n F 1 b 3 Q 7 L C Z x d W 9 0 O 2 V y c l 9 0 a W 1 l X 3 N l c m l l c 1 9 0 Z X N 0 X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m R l e C A o N S k v Q 2 h h b m d l Z C B U e X B l L n t m b 2 x k Z X I s M H 0 m c X V v d D s s J n F 1 b 3 Q 7 U 2 V j d G l v b j E v a W 5 k Z X g g K D U p L 0 N o Y W 5 n Z W Q g V H l w Z S 5 7 Z X J y X 2 l u Z G V w Z W 5 k Y W 5 0 X 3 R y Y W l u L D F 9 J n F 1 b 3 Q 7 L C Z x d W 9 0 O 1 N l Y 3 R p b 2 4 x L 2 l u Z G V 4 I C g 1 K S 9 D a G F u Z 2 V k I F R 5 c G U u e 2 V y c l 9 h b G x f Z G l t Z W 5 z c 2 l v b l 9 y Z W d y Z X N z a W 9 u X 3 R y Y W l u L D J 9 J n F 1 b 3 Q 7 L C Z x d W 9 0 O 1 N l Y 3 R p b 2 4 x L 2 l u Z G V 4 I C g 1 K S 9 D a G F u Z 2 V k I F R 5 c G U u e 2 V y c l 9 0 a W 1 l X 3 N l c m l l c 1 9 0 c m F p b i w z f S Z x d W 9 0 O y w m c X V v d D t T Z W N 0 a W 9 u M S 9 p b m R l e C A o N S k v Q 2 h h b m d l Z C B U e X B l L n t k Y X R h c 2 V 0 L D R 9 J n F 1 b 3 Q 7 L C Z x d W 9 0 O 1 N l Y 3 R p b 2 4 x L 2 l u Z G V 4 I C g 1 K S 9 D a G F u Z 2 V k I F R 5 c G U u e 2 V y c l 9 p b m R l c F 9 y Z W d y Z X N z a W 9 u X 3 R l c 3 R f d C w 1 f S Z x d W 9 0 O y w m c X V v d D t T Z W N 0 a W 9 u M S 9 p b m R l e C A o N S k v Q 2 h h b m d l Z C B U e X B l L n t l c n J f c m V n c m V z c 2 l v b l 9 0 Z X N 0 X 3 Q s N n 0 m c X V v d D s s J n F 1 b 3 Q 7 U 2 V j d G l v b j E v a W 5 k Z X g g K D U p L 0 N o Y W 5 n Z W Q g V H l w Z S 5 7 Z X J y X 3 R p b W V f c 2 V y a W V z X 3 R l c 3 R f d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p b m R l e C A o N S k v Q 2 h h b m d l Z C B U e X B l L n t m b 2 x k Z X I s M H 0 m c X V v d D s s J n F 1 b 3 Q 7 U 2 V j d G l v b j E v a W 5 k Z X g g K D U p L 0 N o Y W 5 n Z W Q g V H l w Z S 5 7 Z X J y X 2 l u Z G V w Z W 5 k Y W 5 0 X 3 R y Y W l u L D F 9 J n F 1 b 3 Q 7 L C Z x d W 9 0 O 1 N l Y 3 R p b 2 4 x L 2 l u Z G V 4 I C g 1 K S 9 D a G F u Z 2 V k I F R 5 c G U u e 2 V y c l 9 h b G x f Z G l t Z W 5 z c 2 l v b l 9 y Z W d y Z X N z a W 9 u X 3 R y Y W l u L D J 9 J n F 1 b 3 Q 7 L C Z x d W 9 0 O 1 N l Y 3 R p b 2 4 x L 2 l u Z G V 4 I C g 1 K S 9 D a G F u Z 2 V k I F R 5 c G U u e 2 V y c l 9 0 a W 1 l X 3 N l c m l l c 1 9 0 c m F p b i w z f S Z x d W 9 0 O y w m c X V v d D t T Z W N 0 a W 9 u M S 9 p b m R l e C A o N S k v Q 2 h h b m d l Z C B U e X B l L n t k Y X R h c 2 V 0 L D R 9 J n F 1 b 3 Q 7 L C Z x d W 9 0 O 1 N l Y 3 R p b 2 4 x L 2 l u Z G V 4 I C g 1 K S 9 D a G F u Z 2 V k I F R 5 c G U u e 2 V y c l 9 p b m R l c F 9 y Z W d y Z X N z a W 9 u X 3 R l c 3 R f d C w 1 f S Z x d W 9 0 O y w m c X V v d D t T Z W N 0 a W 9 u M S 9 p b m R l e C A o N S k v Q 2 h h b m d l Z C B U e X B l L n t l c n J f c m V n c m V z c 2 l v b l 9 0 Z X N 0 X 3 Q s N n 0 m c X V v d D s s J n F 1 b 3 Q 7 U 2 V j d G l v b j E v a W 5 k Z X g g K D U p L 0 N o Y W 5 n Z W Q g V H l w Z S 5 7 Z X J y X 3 R p b W V f c 2 V y a W V z X 3 R l c 3 R f d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k Z X g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Z X g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Z X g l M j A o N S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f G e v t 2 f C 0 y x D v u b g 5 0 V b A A A A A A C A A A A A A A Q Z g A A A A E A A C A A A A D W i T y P V A l X T S G H k 2 h r a G 9 c u g P 7 T n m U e y 4 Z W P T M b R g w a A A A A A A O g A A A A A I A A C A A A A B F / k b m e 3 9 k / m J 0 2 8 S k + W U 4 / T H r o A q B c 9 C o c q r I H a v 5 D V A A A A A C U B + F 4 O m y n 8 t i 4 F V n K N D m T z r O 6 y S L q M X h U T K n 4 m Y q 1 X 5 g L A 6 4 K / E f T s y B K 7 J U / N 2 v H 9 a Z u r 5 a r x 6 b X b Z 2 A W 0 d A 7 N A 1 c D Z s e P D P 0 n p X O m q E k A A A A D T M v y 3 D O z V J T B Y 8 E S S g h Q R E 1 a u + S N U S Q f Q U V b Q A T R C q H D T 5 p E T 1 B e C W u g e 3 p D 9 d t 3 q J + n u s s / Y b + X Z H V W s F S U j < / D a t a M a s h u p > 
</file>

<file path=customXml/itemProps1.xml><?xml version="1.0" encoding="utf-8"?>
<ds:datastoreItem xmlns:ds="http://schemas.openxmlformats.org/officeDocument/2006/customXml" ds:itemID="{0A773AA8-DE72-4624-B4C6-B7E2D2DF7B9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</vt:lpstr>
      <vt:lpstr>b</vt:lpstr>
      <vt:lpstr>c</vt:lpstr>
      <vt:lpstr>d</vt:lpstr>
      <vt:lpstr>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Esteban</cp:lastModifiedBy>
  <dcterms:created xsi:type="dcterms:W3CDTF">2019-07-26T16:18:11Z</dcterms:created>
  <dcterms:modified xsi:type="dcterms:W3CDTF">2019-07-29T10:25:29Z</dcterms:modified>
</cp:coreProperties>
</file>