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Mario\Dropbox\Documentos\Financeiro\MoneyPy\Data\"/>
    </mc:Choice>
  </mc:AlternateContent>
  <bookViews>
    <workbookView xWindow="0" yWindow="0" windowWidth="20490" windowHeight="8115" activeTab="2"/>
  </bookViews>
  <sheets>
    <sheet name="Summary" sheetId="1" r:id="rId1"/>
    <sheet name="Incomes" sheetId="2" r:id="rId2"/>
    <sheet name="Expenses" sheetId="3" r:id="rId3"/>
    <sheet name="Time History" sheetId="4" r:id="rId4"/>
    <sheet name="Gasoline" sheetId="5" r:id="rId5"/>
  </sheets>
  <definedNames>
    <definedName name="_xlnm._FilterDatabase" localSheetId="2" hidden="1">Expenses!$A$1:$F$1</definedName>
    <definedName name="_xlnm._FilterDatabase" localSheetId="4" hidden="1">Gasoline!$A$1:$E$1</definedName>
    <definedName name="_xlnm._FilterDatabase" localSheetId="1" hidden="1">Incomes!$A$1:$F$1</definedName>
    <definedName name="_xlnm._FilterDatabase" localSheetId="3" hidden="1">'Time History'!$A$1:$C$8</definedName>
  </definedNames>
  <calcPr calcId="162913"/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8" i="1"/>
  <c r="B6" i="1"/>
  <c r="B7" i="1"/>
  <c r="I3" i="1"/>
  <c r="D2" i="5"/>
  <c r="B6" i="3"/>
  <c r="B5" i="3"/>
</calcChain>
</file>

<file path=xl/sharedStrings.xml><?xml version="1.0" encoding="utf-8"?>
<sst xmlns="http://schemas.openxmlformats.org/spreadsheetml/2006/main" count="282" uniqueCount="109">
  <si>
    <t>Account</t>
  </si>
  <si>
    <t>Value</t>
  </si>
  <si>
    <t>Predicted Costs</t>
  </si>
  <si>
    <t>Cash</t>
  </si>
  <si>
    <t>Expense</t>
  </si>
  <si>
    <t>Total Predicted</t>
  </si>
  <si>
    <t>Checking Account</t>
  </si>
  <si>
    <t>Spotify</t>
  </si>
  <si>
    <t>Average Expenses</t>
  </si>
  <si>
    <t>Savings Account</t>
  </si>
  <si>
    <t>Cell phone</t>
  </si>
  <si>
    <t>Expected Income</t>
  </si>
  <si>
    <t>Credit Card</t>
  </si>
  <si>
    <t>Musiflex</t>
  </si>
  <si>
    <t>Total</t>
  </si>
  <si>
    <t>Games</t>
  </si>
  <si>
    <t>Total - CC</t>
  </si>
  <si>
    <t>Date</t>
  </si>
  <si>
    <t>Category</t>
  </si>
  <si>
    <t>Description</t>
  </si>
  <si>
    <t>Observations</t>
  </si>
  <si>
    <t>Investments</t>
  </si>
  <si>
    <t>Savings Interest</t>
  </si>
  <si>
    <t>Salary</t>
  </si>
  <si>
    <t>Dad's Expenses</t>
  </si>
  <si>
    <t>Payment</t>
  </si>
  <si>
    <t>Dad's Savings</t>
  </si>
  <si>
    <t>Transfer</t>
  </si>
  <si>
    <t>From Cash</t>
  </si>
  <si>
    <t>Supermarket</t>
  </si>
  <si>
    <t>Fettuccine Alfredo Recipe</t>
  </si>
  <si>
    <t>Fruits</t>
  </si>
  <si>
    <t>Bread</t>
  </si>
  <si>
    <t>Fast RMX</t>
  </si>
  <si>
    <t>Mighty Gunvolt Burst</t>
  </si>
  <si>
    <t>Pharmacy</t>
  </si>
  <si>
    <t>Lettuce</t>
  </si>
  <si>
    <t>Fix Expenses</t>
  </si>
  <si>
    <t>Cellphone Bill</t>
  </si>
  <si>
    <t>Eletronics</t>
  </si>
  <si>
    <t>Apple AirPods</t>
  </si>
  <si>
    <t>Gifts</t>
  </si>
  <si>
    <t>Dixit Daniele</t>
  </si>
  <si>
    <t>Restaurants</t>
  </si>
  <si>
    <t>Giraffas</t>
  </si>
  <si>
    <t>Condominium</t>
  </si>
  <si>
    <t>Gas</t>
  </si>
  <si>
    <t>Severed</t>
  </si>
  <si>
    <t>Farinha de Rosca</t>
  </si>
  <si>
    <t>Airpod Magnetic Strap</t>
  </si>
  <si>
    <t>Cheese</t>
  </si>
  <si>
    <t>Car Expenses</t>
  </si>
  <si>
    <t>Car Wash</t>
  </si>
  <si>
    <t>Car wash at UnB</t>
  </si>
  <si>
    <t>Bread and Cheese</t>
  </si>
  <si>
    <t>Iogurt</t>
  </si>
  <si>
    <t>Toothbrush Case</t>
  </si>
  <si>
    <t>Eraser</t>
  </si>
  <si>
    <t>Margarine and Conditioner</t>
  </si>
  <si>
    <t>Hot dog</t>
  </si>
  <si>
    <t>Donations</t>
  </si>
  <si>
    <t>Donation</t>
  </si>
  <si>
    <t>Fruits and Bread</t>
  </si>
  <si>
    <t>Raspberry Pi 3</t>
  </si>
  <si>
    <t>Breadboard and components</t>
  </si>
  <si>
    <t>Leisure</t>
  </si>
  <si>
    <t>Movie Theater</t>
  </si>
  <si>
    <t>The Post</t>
  </si>
  <si>
    <t xml:space="preserve">Subway Sandwitch </t>
  </si>
  <si>
    <t>Hair Conditioner</t>
  </si>
  <si>
    <t>The Witness</t>
  </si>
  <si>
    <t>Barbecue at Lucas</t>
  </si>
  <si>
    <t>Pão de Queijo</t>
  </si>
  <si>
    <t>Gasoline</t>
  </si>
  <si>
    <t>RU</t>
  </si>
  <si>
    <t>Miqueias</t>
  </si>
  <si>
    <t>Pao de Queijo</t>
  </si>
  <si>
    <t>To Checking Account</t>
  </si>
  <si>
    <t>IPVA</t>
  </si>
  <si>
    <t>DPVAT</t>
  </si>
  <si>
    <t>Licensiamento</t>
  </si>
  <si>
    <t>Km</t>
  </si>
  <si>
    <t>Liters</t>
  </si>
  <si>
    <t>Autonomy</t>
  </si>
  <si>
    <t>Total + Expected Income</t>
  </si>
  <si>
    <t>Prediction end month + 1</t>
  </si>
  <si>
    <t>Prediction end month + 2</t>
  </si>
  <si>
    <t>Prediction end month + 3</t>
  </si>
  <si>
    <t>Prediction end month + 4</t>
  </si>
  <si>
    <t>Prediction end month + 5</t>
  </si>
  <si>
    <t>Prediction end month + 6</t>
  </si>
  <si>
    <t>Prediction end month + 7</t>
  </si>
  <si>
    <t>Prediction end month + 8</t>
  </si>
  <si>
    <t>Prediction end month + 9</t>
  </si>
  <si>
    <t>Prediction end month + 10</t>
  </si>
  <si>
    <t>Prediction end month + 11</t>
  </si>
  <si>
    <t>End of 02</t>
  </si>
  <si>
    <t>End of 03</t>
  </si>
  <si>
    <t>End of 04</t>
  </si>
  <si>
    <t>End of 05</t>
  </si>
  <si>
    <t>End of 06</t>
  </si>
  <si>
    <t>End of 07</t>
  </si>
  <si>
    <t>End of 08</t>
  </si>
  <si>
    <t>End of 09</t>
  </si>
  <si>
    <t>End of 10</t>
  </si>
  <si>
    <t>End of 11</t>
  </si>
  <si>
    <t>End of 12</t>
  </si>
  <si>
    <t>End of 01</t>
  </si>
  <si>
    <t>Beginning of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</si>
</sst>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yyyy\-mm\-dd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2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0" borderId="0" xfId="0"/>
    <xf numFmtId="2" fontId="0" fillId="0" borderId="0" xfId="0" applyNumberFormat="1"/>
    <xf numFmtId="44" fontId="1" fillId="0" borderId="0" xfId="1"/>
    <xf numFmtId="44" fontId="0" fillId="2" borderId="1" xfId="0" applyNumberFormat="1" applyFill="1" applyBorder="1"/>
    <xf numFmtId="44" fontId="3" fillId="5" borderId="1" xfId="1" applyFont="1" applyFill="1" applyBorder="1"/>
    <xf numFmtId="44" fontId="0" fillId="3" borderId="1" xfId="0" applyNumberFormat="1" applyFill="1" applyBorder="1"/>
    <xf numFmtId="44" fontId="2" fillId="0" borderId="0" xfId="1" applyFont="1"/>
    <xf numFmtId="164" fontId="0" fillId="0" borderId="0" xfId="0" applyNumberFormat="1"/>
    <xf numFmtId="44" fontId="0" fillId="0" borderId="0" xfId="1" applyFont="1"/>
    <xf numFmtId="164" fontId="0" fillId="0" borderId="0" xfId="0" applyNumberFormat="1"/>
    <xf numFmtId="165" fontId="1" fillId="0" borderId="0" xfId="1" applyNumberFormat="1"/>
    <xf numFmtId="0" fontId="2" fillId="5" borderId="1" xfId="0" applyFont="1" applyFill="1" applyBorder="1" applyAlignment="1">
      <alignment horizontal="center"/>
    </xf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D19" sqref="D19"/>
    </sheetView>
  </sheetViews>
  <sheetFormatPr defaultRowHeight="15" x14ac:dyDescent="0.25"/>
  <cols>
    <col min="1" max="1" width="31.85546875" style="9" customWidth="1"/>
    <col min="2" max="2" width="10.5703125" style="9" bestFit="1" customWidth="1"/>
    <col min="3" max="3" width="14.7109375" bestFit="1" customWidth="1"/>
    <col min="5" max="5" width="25.85546875" style="9" customWidth="1"/>
    <col min="8" max="8" width="20.85546875" style="9" customWidth="1"/>
    <col min="9" max="9" width="10.5703125" style="11" bestFit="1" customWidth="1"/>
  </cols>
  <sheetData>
    <row r="1" spans="1:9" x14ac:dyDescent="0.25">
      <c r="A1" s="4" t="s">
        <v>0</v>
      </c>
      <c r="B1" s="4" t="s">
        <v>1</v>
      </c>
      <c r="E1" s="20" t="s">
        <v>2</v>
      </c>
      <c r="F1" s="21"/>
    </row>
    <row r="2" spans="1:9" x14ac:dyDescent="0.25">
      <c r="A2" s="5" t="s">
        <v>3</v>
      </c>
      <c r="B2" s="12">
        <v>47.25</v>
      </c>
      <c r="E2" s="7" t="s">
        <v>4</v>
      </c>
      <c r="F2" s="7" t="s">
        <v>1</v>
      </c>
      <c r="H2" t="s">
        <v>11</v>
      </c>
      <c r="I2" s="11">
        <v>1500</v>
      </c>
    </row>
    <row r="3" spans="1:9" x14ac:dyDescent="0.25">
      <c r="A3" s="5" t="s">
        <v>6</v>
      </c>
      <c r="B3" s="12">
        <v>157.1</v>
      </c>
      <c r="E3" s="8" t="s">
        <v>7</v>
      </c>
      <c r="F3" s="13">
        <v>8.5</v>
      </c>
      <c r="H3" t="s">
        <v>5</v>
      </c>
      <c r="I3" s="11">
        <f>SUM(F:F)</f>
        <v>383.24</v>
      </c>
    </row>
    <row r="4" spans="1:9" x14ac:dyDescent="0.25">
      <c r="A4" s="5" t="s">
        <v>9</v>
      </c>
      <c r="B4" s="12">
        <v>1292.02</v>
      </c>
      <c r="E4" s="8" t="s">
        <v>10</v>
      </c>
      <c r="F4" s="13">
        <v>35.74</v>
      </c>
      <c r="H4" t="s">
        <v>8</v>
      </c>
      <c r="I4" s="11">
        <v>500</v>
      </c>
    </row>
    <row r="5" spans="1:9" x14ac:dyDescent="0.25">
      <c r="A5" s="5" t="s">
        <v>12</v>
      </c>
      <c r="B5" s="12">
        <v>-1105.6500000000001</v>
      </c>
      <c r="E5" s="8" t="s">
        <v>13</v>
      </c>
      <c r="F5" s="13">
        <v>89</v>
      </c>
    </row>
    <row r="6" spans="1:9" x14ac:dyDescent="0.25">
      <c r="A6" s="6" t="s">
        <v>16</v>
      </c>
      <c r="B6" s="14">
        <f>SUM(B2:B4)</f>
        <v>1496.37</v>
      </c>
      <c r="E6" s="8" t="s">
        <v>15</v>
      </c>
      <c r="F6" s="13">
        <v>250</v>
      </c>
    </row>
    <row r="7" spans="1:9" x14ac:dyDescent="0.25">
      <c r="A7" s="6" t="s">
        <v>14</v>
      </c>
      <c r="B7" s="14">
        <f>SUM(B2:B5)</f>
        <v>390.7199999999998</v>
      </c>
      <c r="C7" t="s">
        <v>107</v>
      </c>
    </row>
    <row r="8" spans="1:9" x14ac:dyDescent="0.25">
      <c r="A8" s="6" t="s">
        <v>84</v>
      </c>
      <c r="B8" s="14">
        <f>SUM(B2:B5)+I2</f>
        <v>1890.7199999999998</v>
      </c>
      <c r="C8" t="s">
        <v>108</v>
      </c>
    </row>
    <row r="9" spans="1:9" x14ac:dyDescent="0.25">
      <c r="A9" s="6" t="s">
        <v>85</v>
      </c>
      <c r="B9" s="14">
        <f>SUM(B2:B5)+I2-I3-I4</f>
        <v>1007.4799999999998</v>
      </c>
      <c r="C9" t="s">
        <v>96</v>
      </c>
    </row>
    <row r="10" spans="1:9" x14ac:dyDescent="0.25">
      <c r="A10" s="6" t="s">
        <v>86</v>
      </c>
      <c r="B10" s="14">
        <f>B9+$I$2-$I$3-$I$4</f>
        <v>1624.2399999999998</v>
      </c>
      <c r="C10" s="9" t="s">
        <v>97</v>
      </c>
    </row>
    <row r="11" spans="1:9" x14ac:dyDescent="0.25">
      <c r="A11" s="6" t="s">
        <v>87</v>
      </c>
      <c r="B11" s="14">
        <f t="shared" ref="B11:B18" si="0">B10+$I$2-$I$3-$I$4</f>
        <v>2241</v>
      </c>
      <c r="C11" s="9" t="s">
        <v>98</v>
      </c>
      <c r="F11" s="11"/>
    </row>
    <row r="12" spans="1:9" x14ac:dyDescent="0.25">
      <c r="A12" s="6" t="s">
        <v>88</v>
      </c>
      <c r="B12" s="14">
        <f t="shared" si="0"/>
        <v>2857.76</v>
      </c>
      <c r="C12" s="9" t="s">
        <v>99</v>
      </c>
      <c r="F12" s="11"/>
    </row>
    <row r="13" spans="1:9" x14ac:dyDescent="0.25">
      <c r="A13" s="6" t="s">
        <v>89</v>
      </c>
      <c r="B13" s="14">
        <f t="shared" si="0"/>
        <v>3474.5200000000004</v>
      </c>
      <c r="C13" s="9" t="s">
        <v>100</v>
      </c>
      <c r="F13" s="11"/>
    </row>
    <row r="14" spans="1:9" x14ac:dyDescent="0.25">
      <c r="A14" s="6" t="s">
        <v>90</v>
      </c>
      <c r="B14" s="14">
        <f t="shared" si="0"/>
        <v>4091.2800000000007</v>
      </c>
      <c r="C14" s="9" t="s">
        <v>101</v>
      </c>
      <c r="F14" s="11"/>
    </row>
    <row r="15" spans="1:9" x14ac:dyDescent="0.25">
      <c r="A15" s="6" t="s">
        <v>91</v>
      </c>
      <c r="B15" s="14">
        <f t="shared" si="0"/>
        <v>4708.0400000000009</v>
      </c>
      <c r="C15" s="9" t="s">
        <v>102</v>
      </c>
      <c r="F15" s="11"/>
    </row>
    <row r="16" spans="1:9" x14ac:dyDescent="0.25">
      <c r="A16" s="6" t="s">
        <v>92</v>
      </c>
      <c r="B16" s="14">
        <f t="shared" si="0"/>
        <v>5324.8000000000011</v>
      </c>
      <c r="C16" s="9" t="s">
        <v>103</v>
      </c>
      <c r="F16" s="11"/>
    </row>
    <row r="17" spans="1:6" x14ac:dyDescent="0.25">
      <c r="A17" s="6" t="s">
        <v>93</v>
      </c>
      <c r="B17" s="14">
        <f t="shared" si="0"/>
        <v>5941.5600000000013</v>
      </c>
      <c r="C17" s="9" t="s">
        <v>104</v>
      </c>
      <c r="F17" s="11"/>
    </row>
    <row r="18" spans="1:6" x14ac:dyDescent="0.25">
      <c r="A18" s="6" t="s">
        <v>94</v>
      </c>
      <c r="B18" s="14">
        <f t="shared" si="0"/>
        <v>6558.3200000000015</v>
      </c>
      <c r="C18" s="9" t="s">
        <v>105</v>
      </c>
      <c r="F18" s="11"/>
    </row>
    <row r="19" spans="1:6" x14ac:dyDescent="0.25">
      <c r="A19" s="6" t="s">
        <v>95</v>
      </c>
      <c r="B19" s="14">
        <f>B18+$I$2-$I$3-$I$4</f>
        <v>7175.0800000000017</v>
      </c>
      <c r="C19" s="9" t="s">
        <v>106</v>
      </c>
      <c r="F19" s="11"/>
    </row>
    <row r="20" spans="1:6" x14ac:dyDescent="0.25">
      <c r="F20" s="11"/>
    </row>
    <row r="21" spans="1:6" x14ac:dyDescent="0.25">
      <c r="F21" s="11"/>
    </row>
    <row r="22" spans="1:6" x14ac:dyDescent="0.25">
      <c r="F22" s="11"/>
    </row>
    <row r="23" spans="1:6" x14ac:dyDescent="0.25">
      <c r="F23" s="11"/>
    </row>
    <row r="24" spans="1:6" x14ac:dyDescent="0.25">
      <c r="F24" s="11"/>
    </row>
    <row r="25" spans="1:6" x14ac:dyDescent="0.25">
      <c r="F25" s="11"/>
    </row>
    <row r="26" spans="1:6" x14ac:dyDescent="0.25">
      <c r="F26" s="11"/>
    </row>
    <row r="27" spans="1:6" x14ac:dyDescent="0.25">
      <c r="F27" s="11"/>
    </row>
    <row r="28" spans="1:6" x14ac:dyDescent="0.25">
      <c r="F28" s="11"/>
    </row>
    <row r="29" spans="1:6" x14ac:dyDescent="0.25">
      <c r="F29" s="11"/>
    </row>
    <row r="30" spans="1:6" x14ac:dyDescent="0.25">
      <c r="F30" s="11"/>
    </row>
    <row r="31" spans="1:6" x14ac:dyDescent="0.25">
      <c r="F31" s="11"/>
    </row>
    <row r="32" spans="1:6" x14ac:dyDescent="0.25">
      <c r="F32" s="11"/>
    </row>
    <row r="33" spans="6:6" x14ac:dyDescent="0.25">
      <c r="F33" s="11"/>
    </row>
    <row r="34" spans="6:6" x14ac:dyDescent="0.25">
      <c r="F34" s="11"/>
    </row>
    <row r="35" spans="6:6" x14ac:dyDescent="0.25">
      <c r="F35" s="11"/>
    </row>
    <row r="36" spans="6:6" x14ac:dyDescent="0.25">
      <c r="F36" s="11"/>
    </row>
    <row r="37" spans="6:6" x14ac:dyDescent="0.25">
      <c r="F37" s="11"/>
    </row>
    <row r="38" spans="6:6" x14ac:dyDescent="0.25">
      <c r="F38" s="11"/>
    </row>
    <row r="39" spans="6:6" x14ac:dyDescent="0.25">
      <c r="F39" s="11"/>
    </row>
    <row r="40" spans="6:6" x14ac:dyDescent="0.25">
      <c r="F40" s="11"/>
    </row>
    <row r="41" spans="6:6" x14ac:dyDescent="0.25">
      <c r="F41" s="11"/>
    </row>
    <row r="42" spans="6:6" x14ac:dyDescent="0.25">
      <c r="F42" s="11"/>
    </row>
    <row r="43" spans="6:6" x14ac:dyDescent="0.25">
      <c r="F43" s="11"/>
    </row>
    <row r="44" spans="6:6" x14ac:dyDescent="0.25">
      <c r="F44" s="11"/>
    </row>
    <row r="45" spans="6:6" x14ac:dyDescent="0.25">
      <c r="F45" s="11"/>
    </row>
    <row r="46" spans="6:6" x14ac:dyDescent="0.25">
      <c r="F46" s="11"/>
    </row>
    <row r="47" spans="6:6" x14ac:dyDescent="0.25">
      <c r="F47" s="11"/>
    </row>
    <row r="48" spans="6:6" x14ac:dyDescent="0.25">
      <c r="F48" s="11"/>
    </row>
    <row r="49" spans="6:6" x14ac:dyDescent="0.25">
      <c r="F49" s="11"/>
    </row>
    <row r="50" spans="6:6" x14ac:dyDescent="0.25">
      <c r="F50" s="11"/>
    </row>
    <row r="51" spans="6:6" x14ac:dyDescent="0.25">
      <c r="F51" s="11"/>
    </row>
    <row r="52" spans="6:6" x14ac:dyDescent="0.25">
      <c r="F52" s="11"/>
    </row>
    <row r="53" spans="6:6" x14ac:dyDescent="0.25">
      <c r="F53" s="11"/>
    </row>
    <row r="54" spans="6:6" x14ac:dyDescent="0.25">
      <c r="F54" s="11"/>
    </row>
    <row r="55" spans="6:6" x14ac:dyDescent="0.25">
      <c r="F55" s="11"/>
    </row>
    <row r="56" spans="6:6" x14ac:dyDescent="0.25">
      <c r="F56" s="11"/>
    </row>
    <row r="57" spans="6:6" x14ac:dyDescent="0.25">
      <c r="F57" s="11"/>
    </row>
    <row r="58" spans="6:6" x14ac:dyDescent="0.25">
      <c r="F58" s="11"/>
    </row>
    <row r="59" spans="6:6" x14ac:dyDescent="0.25">
      <c r="F59" s="11"/>
    </row>
    <row r="60" spans="6:6" x14ac:dyDescent="0.25">
      <c r="F60" s="11"/>
    </row>
    <row r="61" spans="6:6" x14ac:dyDescent="0.25">
      <c r="F61" s="11"/>
    </row>
    <row r="62" spans="6:6" x14ac:dyDescent="0.25">
      <c r="F62" s="11"/>
    </row>
    <row r="63" spans="6:6" x14ac:dyDescent="0.25">
      <c r="F63" s="11"/>
    </row>
    <row r="64" spans="6:6" x14ac:dyDescent="0.25">
      <c r="F64" s="11"/>
    </row>
    <row r="65" spans="6:6" x14ac:dyDescent="0.25">
      <c r="F65" s="11"/>
    </row>
    <row r="66" spans="6:6" x14ac:dyDescent="0.25">
      <c r="F66" s="11"/>
    </row>
    <row r="67" spans="6:6" x14ac:dyDescent="0.25">
      <c r="F67" s="11"/>
    </row>
    <row r="68" spans="6:6" x14ac:dyDescent="0.25">
      <c r="F68" s="11"/>
    </row>
    <row r="69" spans="6:6" x14ac:dyDescent="0.25">
      <c r="F69" s="11"/>
    </row>
    <row r="70" spans="6:6" x14ac:dyDescent="0.25">
      <c r="F70" s="11"/>
    </row>
    <row r="71" spans="6:6" x14ac:dyDescent="0.25">
      <c r="F71" s="11"/>
    </row>
    <row r="72" spans="6:6" x14ac:dyDescent="0.25">
      <c r="F72" s="11"/>
    </row>
    <row r="73" spans="6:6" x14ac:dyDescent="0.25">
      <c r="F73" s="11"/>
    </row>
    <row r="74" spans="6:6" x14ac:dyDescent="0.25">
      <c r="F74" s="11"/>
    </row>
    <row r="75" spans="6:6" x14ac:dyDescent="0.25">
      <c r="F75" s="11"/>
    </row>
    <row r="76" spans="6:6" x14ac:dyDescent="0.25">
      <c r="F76" s="11"/>
    </row>
    <row r="77" spans="6:6" x14ac:dyDescent="0.25">
      <c r="F77" s="11"/>
    </row>
  </sheetData>
  <mergeCells count="1">
    <mergeCell ref="E1:F1"/>
  </mergeCells>
  <pageMargins left="0.7" right="0.7" top="0.75" bottom="0.75" header="0.3" footer="0.3"/>
  <pageSetup paperSize="9" orientation="portrait"/>
  <ignoredErrors>
    <ignoredError sqref="B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3.85546875" style="9" customWidth="1"/>
    <col min="2" max="2" width="12.5703125" style="9" customWidth="1"/>
    <col min="3" max="3" width="19.5703125" style="9" customWidth="1"/>
    <col min="4" max="4" width="18" style="9" customWidth="1"/>
    <col min="5" max="5" width="16.7109375" style="9" bestFit="1" customWidth="1"/>
    <col min="6" max="6" width="22.140625" style="9" customWidth="1"/>
  </cols>
  <sheetData>
    <row r="1" spans="1:6" x14ac:dyDescent="0.25">
      <c r="A1" s="2" t="s">
        <v>17</v>
      </c>
      <c r="B1" s="15" t="s">
        <v>1</v>
      </c>
      <c r="C1" s="3" t="s">
        <v>18</v>
      </c>
      <c r="D1" s="3" t="s">
        <v>19</v>
      </c>
      <c r="E1" s="3" t="s">
        <v>0</v>
      </c>
      <c r="F1" s="3" t="s">
        <v>20</v>
      </c>
    </row>
    <row r="2" spans="1:6" x14ac:dyDescent="0.25">
      <c r="A2" s="16">
        <v>43105</v>
      </c>
      <c r="B2" s="11">
        <v>2.68</v>
      </c>
      <c r="C2" t="s">
        <v>21</v>
      </c>
      <c r="D2" t="s">
        <v>22</v>
      </c>
      <c r="E2" t="s">
        <v>9</v>
      </c>
    </row>
    <row r="3" spans="1:6" x14ac:dyDescent="0.25">
      <c r="A3" s="16">
        <v>43112</v>
      </c>
      <c r="B3" s="11">
        <v>5.14</v>
      </c>
      <c r="C3" t="s">
        <v>21</v>
      </c>
      <c r="D3" t="s">
        <v>22</v>
      </c>
      <c r="E3" t="s">
        <v>9</v>
      </c>
    </row>
    <row r="4" spans="1:6" x14ac:dyDescent="0.25">
      <c r="A4" s="16">
        <v>43124</v>
      </c>
      <c r="B4" s="11">
        <v>632</v>
      </c>
      <c r="C4" t="s">
        <v>23</v>
      </c>
      <c r="D4" t="s">
        <v>24</v>
      </c>
      <c r="E4" t="s">
        <v>3</v>
      </c>
    </row>
    <row r="5" spans="1:6" x14ac:dyDescent="0.25">
      <c r="A5" s="16">
        <v>43124</v>
      </c>
      <c r="B5" s="11">
        <v>422.86</v>
      </c>
      <c r="C5" t="s">
        <v>23</v>
      </c>
      <c r="D5" t="s">
        <v>25</v>
      </c>
      <c r="E5" t="s">
        <v>26</v>
      </c>
    </row>
    <row r="6" spans="1:6" x14ac:dyDescent="0.25">
      <c r="A6" s="18">
        <v>43130</v>
      </c>
      <c r="B6" s="11">
        <v>700</v>
      </c>
      <c r="C6" t="s">
        <v>27</v>
      </c>
      <c r="D6" t="s">
        <v>28</v>
      </c>
      <c r="E6" t="s">
        <v>6</v>
      </c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pane ySplit="1" topLeftCell="A38" activePane="bottomLeft" state="frozen"/>
      <selection pane="bottomLeft" activeCell="C58" sqref="C58"/>
    </sheetView>
  </sheetViews>
  <sheetFormatPr defaultRowHeight="15" x14ac:dyDescent="0.25"/>
  <cols>
    <col min="1" max="1" width="10.42578125" style="1" bestFit="1" customWidth="1"/>
    <col min="2" max="2" width="10.5703125" style="17" customWidth="1"/>
    <col min="3" max="3" width="18.42578125" style="9" customWidth="1"/>
    <col min="4" max="4" width="27" style="9" bestFit="1" customWidth="1"/>
    <col min="5" max="5" width="24.28515625" style="9" customWidth="1"/>
    <col min="6" max="6" width="42.140625" style="9" customWidth="1"/>
  </cols>
  <sheetData>
    <row r="1" spans="1:6" x14ac:dyDescent="0.25">
      <c r="A1" s="2" t="s">
        <v>17</v>
      </c>
      <c r="B1" s="15" t="s">
        <v>1</v>
      </c>
      <c r="C1" s="3" t="s">
        <v>18</v>
      </c>
      <c r="D1" s="3" t="s">
        <v>19</v>
      </c>
      <c r="E1" s="3" t="s">
        <v>0</v>
      </c>
      <c r="F1" s="3" t="s">
        <v>20</v>
      </c>
    </row>
    <row r="2" spans="1:6" x14ac:dyDescent="0.25">
      <c r="A2" s="1">
        <v>43101</v>
      </c>
      <c r="B2" s="17">
        <v>73.22</v>
      </c>
      <c r="C2" t="s">
        <v>29</v>
      </c>
      <c r="D2" t="s">
        <v>30</v>
      </c>
      <c r="E2" t="s">
        <v>12</v>
      </c>
    </row>
    <row r="3" spans="1:6" x14ac:dyDescent="0.25">
      <c r="A3" s="1">
        <v>43101</v>
      </c>
      <c r="B3" s="17">
        <v>9.5</v>
      </c>
      <c r="C3" t="s">
        <v>29</v>
      </c>
      <c r="D3" t="s">
        <v>31</v>
      </c>
      <c r="E3" t="s">
        <v>12</v>
      </c>
    </row>
    <row r="4" spans="1:6" x14ac:dyDescent="0.25">
      <c r="A4" s="1">
        <v>43101</v>
      </c>
      <c r="B4" s="17">
        <v>4.32</v>
      </c>
      <c r="C4" t="s">
        <v>29</v>
      </c>
      <c r="D4" t="s">
        <v>32</v>
      </c>
      <c r="E4" t="s">
        <v>12</v>
      </c>
    </row>
    <row r="5" spans="1:6" x14ac:dyDescent="0.25">
      <c r="A5" s="1">
        <v>43103</v>
      </c>
      <c r="B5" s="17">
        <f>60.74+3.88</f>
        <v>64.62</v>
      </c>
      <c r="C5" t="s">
        <v>15</v>
      </c>
      <c r="D5" t="s">
        <v>33</v>
      </c>
      <c r="E5" t="s">
        <v>12</v>
      </c>
    </row>
    <row r="6" spans="1:6" x14ac:dyDescent="0.25">
      <c r="A6" s="1">
        <v>43103</v>
      </c>
      <c r="B6" s="17">
        <f>25.04+1.6</f>
        <v>26.64</v>
      </c>
      <c r="C6" t="s">
        <v>15</v>
      </c>
      <c r="D6" t="s">
        <v>34</v>
      </c>
      <c r="E6" t="s">
        <v>12</v>
      </c>
    </row>
    <row r="7" spans="1:6" x14ac:dyDescent="0.25">
      <c r="A7" s="1">
        <v>43103</v>
      </c>
      <c r="B7" s="17">
        <v>6.28</v>
      </c>
      <c r="C7" t="s">
        <v>29</v>
      </c>
      <c r="D7" t="s">
        <v>31</v>
      </c>
      <c r="E7" t="s">
        <v>12</v>
      </c>
    </row>
    <row r="8" spans="1:6" x14ac:dyDescent="0.25">
      <c r="A8" s="1">
        <v>43104</v>
      </c>
      <c r="B8" s="17">
        <v>5.5</v>
      </c>
      <c r="C8" t="s">
        <v>29</v>
      </c>
      <c r="D8" t="s">
        <v>35</v>
      </c>
      <c r="E8" t="s">
        <v>12</v>
      </c>
    </row>
    <row r="9" spans="1:6" x14ac:dyDescent="0.25">
      <c r="A9" s="1">
        <v>43104</v>
      </c>
      <c r="B9" s="17">
        <v>14.14</v>
      </c>
      <c r="C9" t="s">
        <v>29</v>
      </c>
      <c r="D9" t="s">
        <v>31</v>
      </c>
      <c r="E9" t="s">
        <v>12</v>
      </c>
    </row>
    <row r="10" spans="1:6" x14ac:dyDescent="0.25">
      <c r="A10" s="1">
        <v>43104</v>
      </c>
      <c r="B10" s="17">
        <v>1.99</v>
      </c>
      <c r="C10" t="s">
        <v>29</v>
      </c>
      <c r="D10" t="s">
        <v>36</v>
      </c>
      <c r="E10" t="s">
        <v>12</v>
      </c>
    </row>
    <row r="11" spans="1:6" x14ac:dyDescent="0.25">
      <c r="A11" s="1">
        <v>43105</v>
      </c>
      <c r="B11" s="17">
        <v>12.41</v>
      </c>
      <c r="C11" t="s">
        <v>29</v>
      </c>
      <c r="D11" t="s">
        <v>31</v>
      </c>
      <c r="E11" t="s">
        <v>12</v>
      </c>
    </row>
    <row r="12" spans="1:6" x14ac:dyDescent="0.25">
      <c r="A12" s="1">
        <v>43105</v>
      </c>
      <c r="B12" s="17">
        <v>35.74</v>
      </c>
      <c r="C12" t="s">
        <v>37</v>
      </c>
      <c r="D12" t="s">
        <v>38</v>
      </c>
      <c r="E12" t="s">
        <v>6</v>
      </c>
    </row>
    <row r="13" spans="1:6" x14ac:dyDescent="0.25">
      <c r="A13" s="1">
        <v>43106</v>
      </c>
      <c r="B13" s="17">
        <v>800</v>
      </c>
      <c r="C13" t="s">
        <v>39</v>
      </c>
      <c r="D13" t="s">
        <v>40</v>
      </c>
      <c r="E13" t="s">
        <v>9</v>
      </c>
    </row>
    <row r="14" spans="1:6" x14ac:dyDescent="0.25">
      <c r="A14" s="1">
        <v>43106</v>
      </c>
      <c r="B14" s="17">
        <v>150</v>
      </c>
      <c r="C14" t="s">
        <v>41</v>
      </c>
      <c r="D14" t="s">
        <v>42</v>
      </c>
      <c r="E14" t="s">
        <v>6</v>
      </c>
    </row>
    <row r="15" spans="1:6" x14ac:dyDescent="0.25">
      <c r="A15" s="1">
        <v>43106</v>
      </c>
      <c r="B15" s="17">
        <v>37.4</v>
      </c>
      <c r="C15" t="s">
        <v>43</v>
      </c>
      <c r="D15" t="s">
        <v>44</v>
      </c>
      <c r="E15" t="s">
        <v>12</v>
      </c>
    </row>
    <row r="16" spans="1:6" x14ac:dyDescent="0.25">
      <c r="A16" s="1">
        <v>43109</v>
      </c>
      <c r="B16" s="17">
        <v>950</v>
      </c>
      <c r="C16" t="s">
        <v>24</v>
      </c>
      <c r="D16" t="s">
        <v>45</v>
      </c>
      <c r="E16" t="s">
        <v>26</v>
      </c>
    </row>
    <row r="17" spans="1:6" x14ac:dyDescent="0.25">
      <c r="A17" s="1">
        <v>43109</v>
      </c>
      <c r="B17" s="17">
        <v>17.260000000000002</v>
      </c>
      <c r="C17" t="s">
        <v>24</v>
      </c>
      <c r="D17" t="s">
        <v>46</v>
      </c>
      <c r="E17" t="s">
        <v>6</v>
      </c>
    </row>
    <row r="18" spans="1:6" x14ac:dyDescent="0.25">
      <c r="A18" s="16">
        <v>43109</v>
      </c>
      <c r="B18" s="17">
        <v>30.61</v>
      </c>
      <c r="C18" t="s">
        <v>15</v>
      </c>
      <c r="D18" t="s">
        <v>47</v>
      </c>
      <c r="E18" t="s">
        <v>12</v>
      </c>
    </row>
    <row r="19" spans="1:6" x14ac:dyDescent="0.25">
      <c r="A19" s="16">
        <v>43109</v>
      </c>
      <c r="B19" s="11">
        <v>14.26</v>
      </c>
      <c r="C19" t="s">
        <v>29</v>
      </c>
      <c r="D19" t="s">
        <v>32</v>
      </c>
      <c r="E19" t="s">
        <v>12</v>
      </c>
    </row>
    <row r="20" spans="1:6" x14ac:dyDescent="0.25">
      <c r="A20" s="16">
        <v>43110</v>
      </c>
      <c r="B20" s="11">
        <v>16.98</v>
      </c>
      <c r="C20" t="s">
        <v>29</v>
      </c>
      <c r="D20" t="s">
        <v>31</v>
      </c>
      <c r="E20" t="s">
        <v>12</v>
      </c>
    </row>
    <row r="21" spans="1:6" x14ac:dyDescent="0.25">
      <c r="A21" s="16">
        <v>43111</v>
      </c>
      <c r="B21" s="11">
        <v>3.99</v>
      </c>
      <c r="C21" t="s">
        <v>29</v>
      </c>
      <c r="D21" t="s">
        <v>48</v>
      </c>
      <c r="E21" t="s">
        <v>12</v>
      </c>
    </row>
    <row r="22" spans="1:6" x14ac:dyDescent="0.25">
      <c r="A22" s="16">
        <v>43111</v>
      </c>
      <c r="B22" s="11">
        <v>4.47</v>
      </c>
      <c r="C22" t="s">
        <v>29</v>
      </c>
      <c r="D22" t="s">
        <v>32</v>
      </c>
      <c r="E22" t="s">
        <v>12</v>
      </c>
    </row>
    <row r="23" spans="1:6" x14ac:dyDescent="0.25">
      <c r="A23" s="16">
        <v>43111</v>
      </c>
      <c r="B23" s="11">
        <v>9.35</v>
      </c>
      <c r="C23" t="s">
        <v>29</v>
      </c>
      <c r="D23" t="s">
        <v>35</v>
      </c>
      <c r="E23" t="s">
        <v>12</v>
      </c>
    </row>
    <row r="24" spans="1:6" x14ac:dyDescent="0.25">
      <c r="A24" s="16">
        <v>43114</v>
      </c>
      <c r="B24" s="11">
        <v>15.41</v>
      </c>
      <c r="C24" t="s">
        <v>29</v>
      </c>
      <c r="D24" t="s">
        <v>32</v>
      </c>
      <c r="E24" t="s">
        <v>12</v>
      </c>
    </row>
    <row r="25" spans="1:6" x14ac:dyDescent="0.25">
      <c r="A25" s="16">
        <v>43115</v>
      </c>
      <c r="B25" s="11">
        <v>89</v>
      </c>
      <c r="C25" t="s">
        <v>37</v>
      </c>
      <c r="D25" t="s">
        <v>13</v>
      </c>
      <c r="E25" t="s">
        <v>12</v>
      </c>
    </row>
    <row r="26" spans="1:6" x14ac:dyDescent="0.25">
      <c r="A26" s="16">
        <v>43116</v>
      </c>
      <c r="B26" s="11">
        <v>57.8</v>
      </c>
      <c r="C26" t="s">
        <v>39</v>
      </c>
      <c r="D26" t="s">
        <v>49</v>
      </c>
      <c r="E26" t="s">
        <v>12</v>
      </c>
    </row>
    <row r="27" spans="1:6" x14ac:dyDescent="0.25">
      <c r="A27" s="16">
        <v>43117</v>
      </c>
      <c r="B27" s="11">
        <v>10.52</v>
      </c>
      <c r="C27" t="s">
        <v>29</v>
      </c>
      <c r="D27" t="s">
        <v>31</v>
      </c>
      <c r="E27" t="s">
        <v>12</v>
      </c>
    </row>
    <row r="28" spans="1:6" x14ac:dyDescent="0.25">
      <c r="A28" s="16">
        <v>43118</v>
      </c>
      <c r="B28" s="11">
        <v>24.35</v>
      </c>
      <c r="C28" t="s">
        <v>29</v>
      </c>
      <c r="D28" t="s">
        <v>50</v>
      </c>
      <c r="E28" t="s">
        <v>12</v>
      </c>
    </row>
    <row r="29" spans="1:6" x14ac:dyDescent="0.25">
      <c r="A29" s="16">
        <v>43119</v>
      </c>
      <c r="B29" s="11">
        <v>40</v>
      </c>
      <c r="C29" t="s">
        <v>51</v>
      </c>
      <c r="D29" t="s">
        <v>52</v>
      </c>
      <c r="E29" t="s">
        <v>12</v>
      </c>
      <c r="F29" t="s">
        <v>53</v>
      </c>
    </row>
    <row r="30" spans="1:6" x14ac:dyDescent="0.25">
      <c r="A30" s="16">
        <v>43120</v>
      </c>
      <c r="B30" s="11">
        <v>19.37</v>
      </c>
      <c r="C30" t="s">
        <v>29</v>
      </c>
      <c r="D30" t="s">
        <v>54</v>
      </c>
      <c r="E30" t="s">
        <v>12</v>
      </c>
    </row>
    <row r="31" spans="1:6" x14ac:dyDescent="0.25">
      <c r="A31" s="16">
        <v>43120</v>
      </c>
      <c r="B31" s="11">
        <v>6.49</v>
      </c>
      <c r="C31" t="s">
        <v>29</v>
      </c>
      <c r="D31" t="s">
        <v>55</v>
      </c>
      <c r="E31" t="s">
        <v>12</v>
      </c>
    </row>
    <row r="32" spans="1:6" x14ac:dyDescent="0.25">
      <c r="A32" s="16">
        <v>43122</v>
      </c>
      <c r="B32" s="11">
        <v>6</v>
      </c>
      <c r="C32" t="s">
        <v>29</v>
      </c>
      <c r="D32" t="s">
        <v>56</v>
      </c>
      <c r="E32" t="s">
        <v>3</v>
      </c>
    </row>
    <row r="33" spans="1:6" x14ac:dyDescent="0.25">
      <c r="A33" s="16">
        <v>43122</v>
      </c>
      <c r="B33" s="11">
        <v>3.8</v>
      </c>
      <c r="C33" t="s">
        <v>29</v>
      </c>
      <c r="D33" t="s">
        <v>57</v>
      </c>
      <c r="E33" t="s">
        <v>3</v>
      </c>
    </row>
    <row r="34" spans="1:6" x14ac:dyDescent="0.25">
      <c r="A34" s="16">
        <v>43122</v>
      </c>
      <c r="B34" s="11">
        <v>21.98</v>
      </c>
      <c r="C34" t="s">
        <v>29</v>
      </c>
      <c r="D34" t="s">
        <v>58</v>
      </c>
      <c r="E34" t="s">
        <v>12</v>
      </c>
    </row>
    <row r="35" spans="1:6" x14ac:dyDescent="0.25">
      <c r="A35" s="16">
        <v>43122</v>
      </c>
      <c r="B35" s="11">
        <v>8.5</v>
      </c>
      <c r="C35" t="s">
        <v>37</v>
      </c>
      <c r="D35" t="s">
        <v>7</v>
      </c>
      <c r="E35" t="s">
        <v>12</v>
      </c>
    </row>
    <row r="36" spans="1:6" x14ac:dyDescent="0.25">
      <c r="A36" s="16">
        <v>43123</v>
      </c>
      <c r="B36" s="11">
        <v>24</v>
      </c>
      <c r="C36" t="s">
        <v>29</v>
      </c>
      <c r="D36" t="s">
        <v>59</v>
      </c>
      <c r="E36" t="s">
        <v>3</v>
      </c>
    </row>
    <row r="37" spans="1:6" x14ac:dyDescent="0.25">
      <c r="A37" s="16">
        <v>43123</v>
      </c>
      <c r="B37" s="11">
        <v>2</v>
      </c>
      <c r="C37" t="s">
        <v>60</v>
      </c>
      <c r="D37" t="s">
        <v>61</v>
      </c>
      <c r="E37" t="s">
        <v>3</v>
      </c>
    </row>
    <row r="38" spans="1:6" x14ac:dyDescent="0.25">
      <c r="A38" s="16">
        <v>43124</v>
      </c>
      <c r="B38" s="11">
        <v>40.29</v>
      </c>
      <c r="C38" t="s">
        <v>29</v>
      </c>
      <c r="D38" t="s">
        <v>62</v>
      </c>
      <c r="E38" t="s">
        <v>12</v>
      </c>
    </row>
    <row r="39" spans="1:6" x14ac:dyDescent="0.25">
      <c r="A39" s="16">
        <v>43124</v>
      </c>
      <c r="B39" s="11">
        <v>315</v>
      </c>
      <c r="C39" t="s">
        <v>39</v>
      </c>
      <c r="D39" t="s">
        <v>63</v>
      </c>
      <c r="E39" t="s">
        <v>12</v>
      </c>
    </row>
    <row r="40" spans="1:6" x14ac:dyDescent="0.25">
      <c r="A40" s="16">
        <v>43124</v>
      </c>
      <c r="B40" s="11">
        <v>47.5</v>
      </c>
      <c r="C40" t="s">
        <v>39</v>
      </c>
      <c r="D40" t="s">
        <v>64</v>
      </c>
      <c r="E40" t="s">
        <v>12</v>
      </c>
    </row>
    <row r="41" spans="1:6" x14ac:dyDescent="0.25">
      <c r="A41" s="16">
        <v>43126</v>
      </c>
      <c r="B41" s="11">
        <v>35</v>
      </c>
      <c r="C41" t="s">
        <v>65</v>
      </c>
      <c r="D41" t="s">
        <v>66</v>
      </c>
      <c r="E41" t="s">
        <v>12</v>
      </c>
      <c r="F41" t="s">
        <v>67</v>
      </c>
    </row>
    <row r="42" spans="1:6" x14ac:dyDescent="0.25">
      <c r="A42" s="16">
        <v>43126</v>
      </c>
      <c r="B42" s="11">
        <v>20.399999999999999</v>
      </c>
      <c r="C42" t="s">
        <v>43</v>
      </c>
      <c r="D42" t="s">
        <v>68</v>
      </c>
      <c r="E42" t="s">
        <v>12</v>
      </c>
    </row>
    <row r="43" spans="1:6" x14ac:dyDescent="0.25">
      <c r="A43" s="16">
        <v>43127</v>
      </c>
      <c r="B43" s="11">
        <v>20.97</v>
      </c>
      <c r="C43" t="s">
        <v>29</v>
      </c>
      <c r="D43" t="s">
        <v>69</v>
      </c>
      <c r="E43" t="s">
        <v>6</v>
      </c>
    </row>
    <row r="44" spans="1:6" x14ac:dyDescent="0.25">
      <c r="A44" s="16">
        <v>43128</v>
      </c>
      <c r="B44" s="11">
        <v>6.56</v>
      </c>
      <c r="C44" t="s">
        <v>15</v>
      </c>
      <c r="D44" t="s">
        <v>70</v>
      </c>
      <c r="E44" t="s">
        <v>12</v>
      </c>
    </row>
    <row r="45" spans="1:6" x14ac:dyDescent="0.25">
      <c r="A45" s="16">
        <v>43128</v>
      </c>
      <c r="B45" s="11">
        <v>10.3</v>
      </c>
      <c r="C45" t="s">
        <v>65</v>
      </c>
      <c r="D45" t="s">
        <v>71</v>
      </c>
      <c r="E45" t="s">
        <v>6</v>
      </c>
    </row>
    <row r="46" spans="1:6" x14ac:dyDescent="0.25">
      <c r="A46" s="16">
        <v>43129</v>
      </c>
      <c r="B46" s="11">
        <v>2</v>
      </c>
      <c r="C46" t="s">
        <v>43</v>
      </c>
      <c r="D46" t="s">
        <v>72</v>
      </c>
      <c r="E46" t="s">
        <v>3</v>
      </c>
    </row>
    <row r="47" spans="1:6" x14ac:dyDescent="0.25">
      <c r="A47" s="16">
        <v>43129</v>
      </c>
      <c r="B47" s="11">
        <v>160</v>
      </c>
      <c r="C47" t="s">
        <v>51</v>
      </c>
      <c r="D47" t="s">
        <v>73</v>
      </c>
      <c r="E47" t="s">
        <v>3</v>
      </c>
    </row>
    <row r="48" spans="1:6" x14ac:dyDescent="0.25">
      <c r="A48" s="16">
        <v>43129</v>
      </c>
      <c r="B48" s="11">
        <v>7.5</v>
      </c>
      <c r="C48" t="s">
        <v>43</v>
      </c>
      <c r="D48" t="s">
        <v>74</v>
      </c>
      <c r="E48" t="s">
        <v>3</v>
      </c>
    </row>
    <row r="49" spans="1:6" x14ac:dyDescent="0.25">
      <c r="A49" s="16">
        <v>43129</v>
      </c>
      <c r="B49" s="11">
        <v>14</v>
      </c>
      <c r="C49" t="s">
        <v>43</v>
      </c>
      <c r="D49" t="s">
        <v>75</v>
      </c>
      <c r="E49" t="s">
        <v>12</v>
      </c>
    </row>
    <row r="50" spans="1:6" x14ac:dyDescent="0.25">
      <c r="A50" s="18">
        <v>43130</v>
      </c>
      <c r="B50" s="11">
        <v>2</v>
      </c>
      <c r="C50" t="s">
        <v>43</v>
      </c>
      <c r="D50" t="s">
        <v>76</v>
      </c>
      <c r="E50" t="s">
        <v>3</v>
      </c>
    </row>
    <row r="51" spans="1:6" x14ac:dyDescent="0.25">
      <c r="A51" s="18">
        <v>43130</v>
      </c>
      <c r="B51" s="11">
        <v>700</v>
      </c>
      <c r="C51" t="s">
        <v>27</v>
      </c>
      <c r="D51" t="s">
        <v>77</v>
      </c>
      <c r="E51" t="s">
        <v>3</v>
      </c>
    </row>
    <row r="52" spans="1:6" x14ac:dyDescent="0.25">
      <c r="A52" s="18">
        <v>43130</v>
      </c>
      <c r="B52" s="11">
        <v>475.27</v>
      </c>
      <c r="C52" t="s">
        <v>51</v>
      </c>
      <c r="D52" t="s">
        <v>78</v>
      </c>
      <c r="E52" t="s">
        <v>6</v>
      </c>
    </row>
    <row r="53" spans="1:6" x14ac:dyDescent="0.25">
      <c r="A53" s="18">
        <v>43130</v>
      </c>
      <c r="B53" s="11">
        <v>45.72</v>
      </c>
      <c r="C53" t="s">
        <v>51</v>
      </c>
      <c r="D53" t="s">
        <v>79</v>
      </c>
      <c r="E53" t="s">
        <v>6</v>
      </c>
    </row>
    <row r="54" spans="1:6" x14ac:dyDescent="0.25">
      <c r="A54" s="18">
        <v>43130</v>
      </c>
      <c r="B54" s="11">
        <v>70.34</v>
      </c>
      <c r="C54" t="s">
        <v>51</v>
      </c>
      <c r="D54" t="s">
        <v>80</v>
      </c>
      <c r="E54" t="s">
        <v>6</v>
      </c>
      <c r="F54"/>
    </row>
  </sheetData>
  <autoFilter ref="A1:F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pane ySplit="1" topLeftCell="A26" activePane="bottomLeft" state="frozen"/>
      <selection pane="bottomLeft" activeCell="E34" sqref="E34"/>
    </sheetView>
  </sheetViews>
  <sheetFormatPr defaultRowHeight="15" x14ac:dyDescent="0.25"/>
  <cols>
    <col min="1" max="1" width="12" style="9" customWidth="1"/>
    <col min="2" max="2" width="19.5703125" style="9" customWidth="1"/>
    <col min="3" max="3" width="14.42578125" style="9" customWidth="1"/>
  </cols>
  <sheetData>
    <row r="1" spans="1:3" x14ac:dyDescent="0.25">
      <c r="A1" s="2" t="s">
        <v>17</v>
      </c>
      <c r="B1" s="3" t="s">
        <v>0</v>
      </c>
      <c r="C1" s="15" t="s">
        <v>1</v>
      </c>
    </row>
    <row r="2" spans="1:3" x14ac:dyDescent="0.25">
      <c r="A2" s="16">
        <v>43110</v>
      </c>
      <c r="B2" t="s">
        <v>6</v>
      </c>
      <c r="C2" s="11">
        <v>79.7</v>
      </c>
    </row>
    <row r="3" spans="1:3" x14ac:dyDescent="0.25">
      <c r="A3" s="16">
        <v>43110</v>
      </c>
      <c r="B3" t="s">
        <v>12</v>
      </c>
      <c r="C3" s="11">
        <v>-315.67</v>
      </c>
    </row>
    <row r="4" spans="1:3" x14ac:dyDescent="0.25">
      <c r="A4" s="16">
        <v>43110</v>
      </c>
      <c r="B4" t="s">
        <v>26</v>
      </c>
      <c r="C4" s="11">
        <v>-422.86</v>
      </c>
    </row>
    <row r="5" spans="1:3" x14ac:dyDescent="0.25">
      <c r="A5" s="16">
        <v>43110</v>
      </c>
      <c r="B5" t="s">
        <v>9</v>
      </c>
      <c r="C5" s="11">
        <v>1286.8800000000001</v>
      </c>
    </row>
    <row r="6" spans="1:3" x14ac:dyDescent="0.25">
      <c r="A6" s="16">
        <v>43111</v>
      </c>
      <c r="B6" t="s">
        <v>12</v>
      </c>
      <c r="C6" s="11">
        <v>-319.66000000000003</v>
      </c>
    </row>
    <row r="7" spans="1:3" x14ac:dyDescent="0.25">
      <c r="A7" s="16">
        <v>43111</v>
      </c>
      <c r="B7" t="s">
        <v>12</v>
      </c>
      <c r="C7" s="11">
        <v>-324.13000000000011</v>
      </c>
    </row>
    <row r="8" spans="1:3" x14ac:dyDescent="0.25">
      <c r="A8" s="16">
        <v>43111</v>
      </c>
      <c r="B8" t="s">
        <v>12</v>
      </c>
      <c r="C8" s="11">
        <v>-333.48000000000008</v>
      </c>
    </row>
    <row r="9" spans="1:3" x14ac:dyDescent="0.25">
      <c r="A9" s="16">
        <v>43114</v>
      </c>
      <c r="B9" t="s">
        <v>12</v>
      </c>
      <c r="C9" s="11">
        <v>-348.8900000000001</v>
      </c>
    </row>
    <row r="10" spans="1:3" x14ac:dyDescent="0.25">
      <c r="A10" s="16">
        <v>43117</v>
      </c>
      <c r="B10" t="s">
        <v>12</v>
      </c>
      <c r="C10" s="11">
        <v>-359.41000000000008</v>
      </c>
    </row>
    <row r="11" spans="1:3" x14ac:dyDescent="0.25">
      <c r="A11" s="16">
        <v>43117</v>
      </c>
      <c r="B11" t="s">
        <v>12</v>
      </c>
      <c r="C11" s="11">
        <v>-383.7600000000001</v>
      </c>
    </row>
    <row r="12" spans="1:3" x14ac:dyDescent="0.25">
      <c r="A12" s="16">
        <v>43116</v>
      </c>
      <c r="B12" t="s">
        <v>12</v>
      </c>
      <c r="C12" s="11">
        <v>-441.56000000000012</v>
      </c>
    </row>
    <row r="13" spans="1:3" x14ac:dyDescent="0.25">
      <c r="A13" s="16">
        <v>43115</v>
      </c>
      <c r="B13" t="s">
        <v>12</v>
      </c>
      <c r="C13" s="11">
        <v>-530.56000000000017</v>
      </c>
    </row>
    <row r="14" spans="1:3" x14ac:dyDescent="0.25">
      <c r="A14" s="16">
        <v>43119</v>
      </c>
      <c r="B14" t="s">
        <v>12</v>
      </c>
      <c r="C14" s="11">
        <v>-570.56000000000017</v>
      </c>
    </row>
    <row r="15" spans="1:3" x14ac:dyDescent="0.25">
      <c r="A15" s="16">
        <v>43120</v>
      </c>
      <c r="B15" t="s">
        <v>12</v>
      </c>
      <c r="C15" s="11">
        <v>-589.93000000000018</v>
      </c>
    </row>
    <row r="16" spans="1:3" x14ac:dyDescent="0.25">
      <c r="A16" s="16">
        <v>43120</v>
      </c>
      <c r="B16" t="s">
        <v>12</v>
      </c>
      <c r="C16" s="11">
        <v>-596.42000000000019</v>
      </c>
    </row>
    <row r="17" spans="1:3" x14ac:dyDescent="0.25">
      <c r="A17" s="16">
        <v>43122</v>
      </c>
      <c r="B17" t="s">
        <v>3</v>
      </c>
      <c r="C17" s="11">
        <v>316.55</v>
      </c>
    </row>
    <row r="18" spans="1:3" x14ac:dyDescent="0.25">
      <c r="A18" s="16">
        <v>43122</v>
      </c>
      <c r="B18" t="s">
        <v>3</v>
      </c>
      <c r="C18" s="11">
        <v>312.75</v>
      </c>
    </row>
    <row r="19" spans="1:3" x14ac:dyDescent="0.25">
      <c r="A19" s="16">
        <v>43122</v>
      </c>
      <c r="B19" t="s">
        <v>12</v>
      </c>
      <c r="C19" s="11">
        <v>-618.4000000000002</v>
      </c>
    </row>
    <row r="20" spans="1:3" x14ac:dyDescent="0.25">
      <c r="A20" s="16">
        <v>43122</v>
      </c>
      <c r="B20" t="s">
        <v>12</v>
      </c>
      <c r="C20" s="11">
        <v>-626.9000000000002</v>
      </c>
    </row>
    <row r="21" spans="1:3" x14ac:dyDescent="0.25">
      <c r="A21" s="16">
        <v>43105</v>
      </c>
      <c r="B21" t="s">
        <v>9</v>
      </c>
      <c r="C21" s="11">
        <v>1289.56</v>
      </c>
    </row>
    <row r="22" spans="1:3" x14ac:dyDescent="0.25">
      <c r="A22" s="16">
        <v>43112</v>
      </c>
      <c r="B22" t="s">
        <v>9</v>
      </c>
      <c r="C22" s="11">
        <v>1294.7</v>
      </c>
    </row>
    <row r="23" spans="1:3" x14ac:dyDescent="0.25">
      <c r="A23" s="16">
        <v>43123</v>
      </c>
      <c r="B23" t="s">
        <v>3</v>
      </c>
      <c r="C23" s="11">
        <v>288.75</v>
      </c>
    </row>
    <row r="24" spans="1:3" x14ac:dyDescent="0.25">
      <c r="A24" s="16">
        <v>43123</v>
      </c>
      <c r="B24" t="s">
        <v>3</v>
      </c>
      <c r="C24" s="11">
        <v>286.75</v>
      </c>
    </row>
    <row r="25" spans="1:3" x14ac:dyDescent="0.25">
      <c r="A25" s="16">
        <v>43124</v>
      </c>
      <c r="B25" t="s">
        <v>12</v>
      </c>
      <c r="C25" s="11">
        <v>-667.19000000000017</v>
      </c>
    </row>
    <row r="26" spans="1:3" x14ac:dyDescent="0.25">
      <c r="A26" s="16">
        <v>43124</v>
      </c>
      <c r="B26" t="s">
        <v>3</v>
      </c>
      <c r="C26" s="11">
        <v>918.75</v>
      </c>
    </row>
    <row r="27" spans="1:3" x14ac:dyDescent="0.25">
      <c r="A27" s="16">
        <v>43124</v>
      </c>
      <c r="B27" t="s">
        <v>26</v>
      </c>
      <c r="C27" s="11">
        <v>0</v>
      </c>
    </row>
    <row r="28" spans="1:3" x14ac:dyDescent="0.25">
      <c r="A28" s="16">
        <v>43124</v>
      </c>
      <c r="B28" t="s">
        <v>12</v>
      </c>
      <c r="C28" s="11">
        <v>-982.19000000000017</v>
      </c>
    </row>
    <row r="29" spans="1:3" x14ac:dyDescent="0.25">
      <c r="A29" s="16">
        <v>43124</v>
      </c>
      <c r="B29" t="s">
        <v>12</v>
      </c>
      <c r="C29" s="11">
        <v>-1029.69</v>
      </c>
    </row>
    <row r="30" spans="1:3" x14ac:dyDescent="0.25">
      <c r="A30" s="16">
        <v>43126</v>
      </c>
      <c r="B30" t="s">
        <v>12</v>
      </c>
      <c r="C30" s="11">
        <v>-1064.69</v>
      </c>
    </row>
    <row r="31" spans="1:3" x14ac:dyDescent="0.25">
      <c r="A31" s="16">
        <v>43126</v>
      </c>
      <c r="B31" t="s">
        <v>12</v>
      </c>
      <c r="C31" s="11">
        <v>-1085.0899999999999</v>
      </c>
    </row>
    <row r="32" spans="1:3" x14ac:dyDescent="0.25">
      <c r="A32" s="16">
        <v>43127</v>
      </c>
      <c r="B32" t="s">
        <v>6</v>
      </c>
      <c r="C32" s="11">
        <v>58.73</v>
      </c>
    </row>
    <row r="33" spans="1:3" x14ac:dyDescent="0.25">
      <c r="A33" s="16">
        <v>43128</v>
      </c>
      <c r="B33" t="s">
        <v>12</v>
      </c>
      <c r="C33" s="11">
        <v>-1091.6500000000001</v>
      </c>
    </row>
    <row r="34" spans="1:3" x14ac:dyDescent="0.25">
      <c r="A34" s="16">
        <v>43128</v>
      </c>
      <c r="B34" t="s">
        <v>6</v>
      </c>
      <c r="C34" s="11">
        <v>48.429999999999993</v>
      </c>
    </row>
    <row r="35" spans="1:3" x14ac:dyDescent="0.25">
      <c r="A35" s="16">
        <v>43129</v>
      </c>
      <c r="B35" t="s">
        <v>3</v>
      </c>
      <c r="C35" s="11">
        <v>916.75</v>
      </c>
    </row>
    <row r="36" spans="1:3" x14ac:dyDescent="0.25">
      <c r="A36" s="16">
        <v>43129</v>
      </c>
      <c r="B36" t="s">
        <v>3</v>
      </c>
      <c r="C36" s="11">
        <v>756.75</v>
      </c>
    </row>
    <row r="37" spans="1:3" x14ac:dyDescent="0.25">
      <c r="A37" s="16">
        <v>43129</v>
      </c>
      <c r="B37" t="s">
        <v>3</v>
      </c>
      <c r="C37" s="11">
        <v>749.25</v>
      </c>
    </row>
    <row r="38" spans="1:3" x14ac:dyDescent="0.25">
      <c r="A38" s="16">
        <v>43129</v>
      </c>
      <c r="B38" t="s">
        <v>12</v>
      </c>
      <c r="C38" s="11">
        <v>-1105.6500000000001</v>
      </c>
    </row>
    <row r="39" spans="1:3" x14ac:dyDescent="0.25">
      <c r="A39" s="18">
        <v>43130</v>
      </c>
      <c r="B39" t="s">
        <v>3</v>
      </c>
      <c r="C39" s="11">
        <v>747.25</v>
      </c>
    </row>
    <row r="40" spans="1:3" x14ac:dyDescent="0.25">
      <c r="A40" s="18">
        <v>43130</v>
      </c>
      <c r="B40" t="s">
        <v>3</v>
      </c>
      <c r="C40" s="11">
        <v>47.25</v>
      </c>
    </row>
    <row r="41" spans="1:3" x14ac:dyDescent="0.25">
      <c r="A41" s="18">
        <v>43130</v>
      </c>
      <c r="B41" t="s">
        <v>6</v>
      </c>
      <c r="C41" s="11">
        <v>748.43</v>
      </c>
    </row>
    <row r="42" spans="1:3" x14ac:dyDescent="0.25">
      <c r="A42" s="18">
        <v>43130</v>
      </c>
      <c r="B42" t="s">
        <v>6</v>
      </c>
      <c r="C42" s="11">
        <v>273.16000000000003</v>
      </c>
    </row>
    <row r="43" spans="1:3" x14ac:dyDescent="0.25">
      <c r="A43" s="18">
        <v>43130</v>
      </c>
      <c r="B43" t="s">
        <v>6</v>
      </c>
      <c r="C43" s="11">
        <v>227.44</v>
      </c>
    </row>
    <row r="44" spans="1:3" x14ac:dyDescent="0.25">
      <c r="A44" s="18">
        <v>43130</v>
      </c>
      <c r="B44" t="s">
        <v>6</v>
      </c>
      <c r="C44" s="11">
        <v>157.1</v>
      </c>
    </row>
  </sheetData>
  <autoFilter ref="A1:C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3" style="9" customWidth="1"/>
    <col min="4" max="4" width="12" style="9" bestFit="1" customWidth="1"/>
    <col min="5" max="5" width="12.7109375" style="9" bestFit="1" customWidth="1"/>
  </cols>
  <sheetData>
    <row r="1" spans="1:5" x14ac:dyDescent="0.25">
      <c r="A1" s="2" t="s">
        <v>17</v>
      </c>
      <c r="B1" s="15" t="s">
        <v>81</v>
      </c>
      <c r="C1" s="3" t="s">
        <v>82</v>
      </c>
      <c r="D1" s="3" t="s">
        <v>83</v>
      </c>
      <c r="E1" s="3" t="s">
        <v>20</v>
      </c>
    </row>
    <row r="2" spans="1:5" x14ac:dyDescent="0.25">
      <c r="A2" s="16">
        <v>43129</v>
      </c>
      <c r="B2" s="19">
        <v>542</v>
      </c>
      <c r="C2">
        <v>38.101999999999997</v>
      </c>
      <c r="D2" s="10">
        <f>B2/C2</f>
        <v>14.224975066925621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Incomes</vt:lpstr>
      <vt:lpstr>Expenses</vt:lpstr>
      <vt:lpstr>Time History</vt:lpstr>
      <vt:lpstr>Gasoline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2015-06-05T18:17:20Z</dcterms:created>
  <dcterms:modified xsi:type="dcterms:W3CDTF">2018-01-30T22:30:25Z</dcterms:modified>
</cp:coreProperties>
</file>